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760" windowHeight="6435" tabRatio="825" firstSheet="1" activeTab="5"/>
  </bookViews>
  <sheets>
    <sheet name="Exo Base" sheetId="1" r:id="rId1"/>
    <sheet name="traitement A" sheetId="3" r:id="rId2"/>
    <sheet name="traitement B" sheetId="2" r:id="rId3"/>
    <sheet name="Coube de survie" sheetId="7" r:id="rId4"/>
    <sheet name="TCD" sheetId="5" r:id="rId5"/>
    <sheet name="Log Rang" sheetId="8" r:id="rId6"/>
    <sheet name="Corection Log rang" sheetId="9" r:id="rId7"/>
    <sheet name="Feuil2" sheetId="4" r:id="rId8"/>
  </sheets>
  <definedNames>
    <definedName name="_xlnm._FilterDatabase" localSheetId="0" hidden="1">'Exo Base'!$G$2:$O$38</definedName>
    <definedName name="_xlnm._FilterDatabase" localSheetId="7" hidden="1">Feuil2!$A$1:$K$59</definedName>
  </definedNames>
  <calcPr calcId="144525"/>
  <pivotCaches>
    <pivotCache cacheId="0" r:id="rId9"/>
  </pivotCaches>
</workbook>
</file>

<file path=xl/calcChain.xml><?xml version="1.0" encoding="utf-8"?>
<calcChain xmlns="http://schemas.openxmlformats.org/spreadsheetml/2006/main">
  <c r="F16" i="2" l="1"/>
  <c r="N35" i="8"/>
  <c r="M4" i="9" l="1"/>
  <c r="N4" i="9"/>
  <c r="M5" i="9"/>
  <c r="N5" i="9"/>
  <c r="M6" i="9"/>
  <c r="N6" i="9"/>
  <c r="M7" i="9"/>
  <c r="N7" i="9"/>
  <c r="M8" i="9"/>
  <c r="N8" i="9"/>
  <c r="M9" i="9"/>
  <c r="N9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N3" i="9"/>
  <c r="M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" i="9"/>
  <c r="F4" i="9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K35" i="9"/>
  <c r="L35" i="9"/>
  <c r="K4" i="9"/>
  <c r="L4" i="9"/>
  <c r="K5" i="9"/>
  <c r="L5" i="9"/>
  <c r="K6" i="9"/>
  <c r="L6" i="9"/>
  <c r="K7" i="9"/>
  <c r="L7" i="9"/>
  <c r="K8" i="9"/>
  <c r="L8" i="9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31" i="9"/>
  <c r="L31" i="9"/>
  <c r="K32" i="9"/>
  <c r="L32" i="9"/>
  <c r="K33" i="9"/>
  <c r="L33" i="9"/>
  <c r="K34" i="9"/>
  <c r="L34" i="9"/>
  <c r="K3" i="9"/>
  <c r="L3" i="9"/>
  <c r="B4" i="8"/>
  <c r="H4" i="8"/>
  <c r="K4" i="8" s="1"/>
  <c r="H5" i="8"/>
  <c r="H6" i="8"/>
  <c r="L6" i="8" s="1"/>
  <c r="H7" i="8"/>
  <c r="L7" i="8" s="1"/>
  <c r="H8" i="8"/>
  <c r="H9" i="8"/>
  <c r="H10" i="8"/>
  <c r="L10" i="8" s="1"/>
  <c r="H11" i="8"/>
  <c r="L11" i="8" s="1"/>
  <c r="H12" i="8"/>
  <c r="H13" i="8"/>
  <c r="H14" i="8"/>
  <c r="L14" i="8" s="1"/>
  <c r="H15" i="8"/>
  <c r="L15" i="8" s="1"/>
  <c r="H16" i="8"/>
  <c r="H17" i="8"/>
  <c r="H18" i="8"/>
  <c r="L18" i="8" s="1"/>
  <c r="H19" i="8"/>
  <c r="L19" i="8" s="1"/>
  <c r="H20" i="8"/>
  <c r="H21" i="8"/>
  <c r="H22" i="8"/>
  <c r="L22" i="8" s="1"/>
  <c r="H23" i="8"/>
  <c r="L23" i="8" s="1"/>
  <c r="H24" i="8"/>
  <c r="H25" i="8"/>
  <c r="H26" i="8"/>
  <c r="L26" i="8" s="1"/>
  <c r="H27" i="8"/>
  <c r="L27" i="8" s="1"/>
  <c r="H28" i="8"/>
  <c r="H29" i="8"/>
  <c r="H30" i="8"/>
  <c r="L30" i="8" s="1"/>
  <c r="H31" i="8"/>
  <c r="L31" i="8" s="1"/>
  <c r="H32" i="8"/>
  <c r="H33" i="8"/>
  <c r="H34" i="8"/>
  <c r="L34" i="8" s="1"/>
  <c r="H3" i="8"/>
  <c r="L33" i="8"/>
  <c r="K33" i="8"/>
  <c r="L32" i="8"/>
  <c r="K32" i="8"/>
  <c r="K31" i="8"/>
  <c r="L29" i="8"/>
  <c r="K29" i="8"/>
  <c r="L28" i="8"/>
  <c r="K28" i="8"/>
  <c r="K27" i="8"/>
  <c r="L25" i="8"/>
  <c r="K25" i="8"/>
  <c r="L24" i="8"/>
  <c r="K24" i="8"/>
  <c r="K23" i="8"/>
  <c r="L21" i="8"/>
  <c r="K21" i="8"/>
  <c r="L20" i="8"/>
  <c r="K20" i="8"/>
  <c r="K19" i="8"/>
  <c r="L17" i="8"/>
  <c r="K17" i="8"/>
  <c r="L16" i="8"/>
  <c r="K16" i="8"/>
  <c r="K15" i="8"/>
  <c r="L13" i="8"/>
  <c r="K13" i="8"/>
  <c r="L12" i="8"/>
  <c r="K12" i="8"/>
  <c r="K11" i="8"/>
  <c r="L9" i="8"/>
  <c r="K9" i="8"/>
  <c r="L8" i="8"/>
  <c r="K8" i="8"/>
  <c r="K7" i="8"/>
  <c r="L5" i="8"/>
  <c r="K5" i="8"/>
  <c r="L4" i="8"/>
  <c r="L3" i="8"/>
  <c r="K3" i="8"/>
  <c r="I21" i="3"/>
  <c r="I6" i="3"/>
  <c r="H35" i="8" l="1"/>
  <c r="K6" i="8"/>
  <c r="K35" i="8" s="1"/>
  <c r="L38" i="8" s="1"/>
  <c r="K10" i="8"/>
  <c r="K14" i="8"/>
  <c r="K18" i="8"/>
  <c r="K22" i="8"/>
  <c r="K26" i="8"/>
  <c r="K30" i="8"/>
  <c r="K34" i="8"/>
  <c r="L35" i="8"/>
  <c r="L39" i="8" s="1"/>
  <c r="M3" i="7"/>
  <c r="L11" i="7"/>
  <c r="L15" i="7"/>
  <c r="L27" i="7"/>
  <c r="N4" i="7"/>
  <c r="L4" i="7" s="1"/>
  <c r="M4" i="7" s="1"/>
  <c r="N5" i="7"/>
  <c r="L5" i="7" s="1"/>
  <c r="N6" i="7"/>
  <c r="L6" i="7" s="1"/>
  <c r="N7" i="7"/>
  <c r="L7" i="7" s="1"/>
  <c r="N8" i="7"/>
  <c r="L8" i="7" s="1"/>
  <c r="N9" i="7"/>
  <c r="L9" i="7" s="1"/>
  <c r="N10" i="7"/>
  <c r="L10" i="7" s="1"/>
  <c r="N11" i="7"/>
  <c r="N12" i="7"/>
  <c r="L12" i="7" s="1"/>
  <c r="N13" i="7"/>
  <c r="L13" i="7" s="1"/>
  <c r="N14" i="7"/>
  <c r="L14" i="7" s="1"/>
  <c r="N15" i="7"/>
  <c r="N16" i="7"/>
  <c r="L16" i="7" s="1"/>
  <c r="N17" i="7"/>
  <c r="L17" i="7" s="1"/>
  <c r="N18" i="7"/>
  <c r="L18" i="7" s="1"/>
  <c r="N19" i="7"/>
  <c r="L19" i="7" s="1"/>
  <c r="N20" i="7"/>
  <c r="L20" i="7" s="1"/>
  <c r="N21" i="7"/>
  <c r="L21" i="7" s="1"/>
  <c r="N22" i="7"/>
  <c r="L22" i="7" s="1"/>
  <c r="N23" i="7"/>
  <c r="L23" i="7" s="1"/>
  <c r="N24" i="7"/>
  <c r="L24" i="7" s="1"/>
  <c r="N25" i="7"/>
  <c r="L25" i="7" s="1"/>
  <c r="N26" i="7"/>
  <c r="L26" i="7" s="1"/>
  <c r="N27" i="7"/>
  <c r="N28" i="7"/>
  <c r="L28" i="7" s="1"/>
  <c r="N29" i="7"/>
  <c r="L29" i="7" s="1"/>
  <c r="N30" i="7"/>
  <c r="L30" i="7" s="1"/>
  <c r="N31" i="7"/>
  <c r="L31" i="7" s="1"/>
  <c r="N32" i="7"/>
  <c r="L32" i="7" s="1"/>
  <c r="N33" i="7"/>
  <c r="L33" i="7" s="1"/>
  <c r="N34" i="7"/>
  <c r="L34" i="7" s="1"/>
  <c r="N3" i="7"/>
  <c r="L3" i="7"/>
  <c r="G4" i="7"/>
  <c r="E4" i="7" s="1"/>
  <c r="G5" i="7"/>
  <c r="E5" i="7" s="1"/>
  <c r="G6" i="7"/>
  <c r="E6" i="7" s="1"/>
  <c r="G7" i="7"/>
  <c r="E7" i="7" s="1"/>
  <c r="G8" i="7"/>
  <c r="E8" i="7" s="1"/>
  <c r="G9" i="7"/>
  <c r="E9" i="7" s="1"/>
  <c r="G10" i="7"/>
  <c r="E10" i="7" s="1"/>
  <c r="G11" i="7"/>
  <c r="E11" i="7" s="1"/>
  <c r="G12" i="7"/>
  <c r="E12" i="7" s="1"/>
  <c r="G13" i="7"/>
  <c r="E13" i="7" s="1"/>
  <c r="G14" i="7"/>
  <c r="E14" i="7" s="1"/>
  <c r="G15" i="7"/>
  <c r="E15" i="7" s="1"/>
  <c r="G16" i="7"/>
  <c r="E16" i="7" s="1"/>
  <c r="G17" i="7"/>
  <c r="E17" i="7" s="1"/>
  <c r="G18" i="7"/>
  <c r="E18" i="7" s="1"/>
  <c r="G19" i="7"/>
  <c r="E19" i="7" s="1"/>
  <c r="G20" i="7"/>
  <c r="E20" i="7" s="1"/>
  <c r="G21" i="7"/>
  <c r="E21" i="7" s="1"/>
  <c r="G22" i="7"/>
  <c r="E22" i="7" s="1"/>
  <c r="G23" i="7"/>
  <c r="E23" i="7" s="1"/>
  <c r="G24" i="7"/>
  <c r="E24" i="7" s="1"/>
  <c r="G25" i="7"/>
  <c r="E25" i="7" s="1"/>
  <c r="G26" i="7"/>
  <c r="E26" i="7" s="1"/>
  <c r="G27" i="7"/>
  <c r="E27" i="7" s="1"/>
  <c r="G28" i="7"/>
  <c r="E28" i="7" s="1"/>
  <c r="G29" i="7"/>
  <c r="E29" i="7" s="1"/>
  <c r="G30" i="7"/>
  <c r="E30" i="7" s="1"/>
  <c r="G31" i="7"/>
  <c r="E31" i="7" s="1"/>
  <c r="G32" i="7"/>
  <c r="E32" i="7" s="1"/>
  <c r="G33" i="7"/>
  <c r="E33" i="7" s="1"/>
  <c r="G34" i="7"/>
  <c r="E34" i="7" s="1"/>
  <c r="G3" i="7"/>
  <c r="E3" i="7" s="1"/>
  <c r="F3" i="7" s="1"/>
  <c r="J2" i="2"/>
  <c r="H2" i="2" s="1"/>
  <c r="I2" i="2" s="1"/>
  <c r="J15" i="2"/>
  <c r="H15" i="2" s="1"/>
  <c r="J14" i="2"/>
  <c r="H14" i="2" s="1"/>
  <c r="J13" i="2"/>
  <c r="H13" i="2" s="1"/>
  <c r="J12" i="2"/>
  <c r="H12" i="2" s="1"/>
  <c r="J11" i="2"/>
  <c r="H11" i="2"/>
  <c r="J10" i="2"/>
  <c r="H10" i="2" s="1"/>
  <c r="J9" i="2"/>
  <c r="H9" i="2" s="1"/>
  <c r="J8" i="2"/>
  <c r="H8" i="2"/>
  <c r="J7" i="2"/>
  <c r="H7" i="2" s="1"/>
  <c r="J6" i="2"/>
  <c r="H6" i="2" s="1"/>
  <c r="J5" i="2"/>
  <c r="H5" i="2" s="1"/>
  <c r="J4" i="2"/>
  <c r="H4" i="2" s="1"/>
  <c r="J3" i="2"/>
  <c r="H3" i="2"/>
  <c r="H4" i="3"/>
  <c r="H5" i="3"/>
  <c r="H8" i="3"/>
  <c r="H9" i="3"/>
  <c r="H12" i="3"/>
  <c r="H13" i="3"/>
  <c r="H16" i="3"/>
  <c r="H17" i="3"/>
  <c r="H20" i="3"/>
  <c r="H21" i="3"/>
  <c r="H2" i="3"/>
  <c r="I2" i="3" s="1"/>
  <c r="J3" i="3"/>
  <c r="H3" i="3" s="1"/>
  <c r="J4" i="3"/>
  <c r="J5" i="3"/>
  <c r="J6" i="3"/>
  <c r="H6" i="3" s="1"/>
  <c r="J7" i="3"/>
  <c r="H7" i="3" s="1"/>
  <c r="J8" i="3"/>
  <c r="J9" i="3"/>
  <c r="J10" i="3"/>
  <c r="H10" i="3" s="1"/>
  <c r="J11" i="3"/>
  <c r="H11" i="3" s="1"/>
  <c r="J12" i="3"/>
  <c r="J13" i="3"/>
  <c r="J14" i="3"/>
  <c r="H14" i="3" s="1"/>
  <c r="J15" i="3"/>
  <c r="H15" i="3" s="1"/>
  <c r="J16" i="3"/>
  <c r="J17" i="3"/>
  <c r="J18" i="3"/>
  <c r="H18" i="3" s="1"/>
  <c r="J19" i="3"/>
  <c r="H19" i="3" s="1"/>
  <c r="J20" i="3"/>
  <c r="J21" i="3"/>
  <c r="J22" i="3"/>
  <c r="H22" i="3" s="1"/>
  <c r="J23" i="3"/>
  <c r="H23" i="3" s="1"/>
  <c r="J2" i="3"/>
  <c r="M35" i="9" l="1"/>
  <c r="N38" i="9" s="1"/>
  <c r="N35" i="9"/>
  <c r="N39" i="9" s="1"/>
  <c r="L43" i="8"/>
  <c r="I3" i="3"/>
  <c r="I4" i="3" s="1"/>
  <c r="I5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2" i="3" s="1"/>
  <c r="I23" i="3" s="1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M7" i="7"/>
  <c r="M8" i="7" s="1"/>
  <c r="M10" i="7" s="1"/>
  <c r="M12" i="7" s="1"/>
  <c r="M14" i="7" s="1"/>
  <c r="M15" i="7" s="1"/>
  <c r="M16" i="7" s="1"/>
  <c r="M17" i="7" s="1"/>
  <c r="M18" i="7" s="1"/>
  <c r="M19" i="7" s="1"/>
  <c r="M20" i="7" s="1"/>
  <c r="M22" i="7" s="1"/>
  <c r="M23" i="7" s="1"/>
  <c r="M24" i="7" s="1"/>
  <c r="M27" i="7" s="1"/>
  <c r="M28" i="7" s="1"/>
  <c r="M29" i="7" s="1"/>
  <c r="M30" i="7" s="1"/>
  <c r="M31" i="7" s="1"/>
  <c r="M33" i="7" s="1"/>
  <c r="F5" i="7"/>
  <c r="F6" i="7" s="1"/>
  <c r="F9" i="7" s="1"/>
  <c r="F11" i="7" s="1"/>
  <c r="F13" i="7" s="1"/>
  <c r="F14" i="7" s="1"/>
  <c r="F17" i="7" s="1"/>
  <c r="F20" i="7" s="1"/>
  <c r="F21" i="7" s="1"/>
  <c r="F25" i="7" s="1"/>
  <c r="F26" i="7" s="1"/>
  <c r="F32" i="7" s="1"/>
  <c r="F34" i="7" s="1"/>
  <c r="N43" i="9" l="1"/>
</calcChain>
</file>

<file path=xl/sharedStrings.xml><?xml version="1.0" encoding="utf-8"?>
<sst xmlns="http://schemas.openxmlformats.org/spreadsheetml/2006/main" count="106" uniqueCount="38">
  <si>
    <t>Durée</t>
  </si>
  <si>
    <t>Etat</t>
  </si>
  <si>
    <t>Nbre Exposé</t>
  </si>
  <si>
    <t>Nbre décès</t>
  </si>
  <si>
    <t>Nb de PV</t>
  </si>
  <si>
    <t>Sti</t>
  </si>
  <si>
    <t>id</t>
  </si>
  <si>
    <t xml:space="preserve">traitement recu </t>
  </si>
  <si>
    <t>Sti-ti+1</t>
  </si>
  <si>
    <t>Pi</t>
  </si>
  <si>
    <t>Sti-ti+1 (Pi)</t>
  </si>
  <si>
    <t>qi=Di/(Vi- Ei)</t>
  </si>
  <si>
    <t>Sti B</t>
  </si>
  <si>
    <t>Étiquettes de lignes</t>
  </si>
  <si>
    <t>Total général</t>
  </si>
  <si>
    <t>Étiquettes de colonnes</t>
  </si>
  <si>
    <t>Somme de Nbre Exposé</t>
  </si>
  <si>
    <t>Total Somme de Nbre Exposé</t>
  </si>
  <si>
    <t>Total Somme de Nbre décès</t>
  </si>
  <si>
    <t>Somme de Nbre décès</t>
  </si>
  <si>
    <t>B</t>
  </si>
  <si>
    <t>A</t>
  </si>
  <si>
    <t>Eai</t>
  </si>
  <si>
    <t>Ebi</t>
  </si>
  <si>
    <t>OA</t>
  </si>
  <si>
    <t>OB</t>
  </si>
  <si>
    <t>EA</t>
  </si>
  <si>
    <t>EB</t>
  </si>
  <si>
    <t>Khi deux</t>
  </si>
  <si>
    <t>Total Somme de Nb de PV</t>
  </si>
  <si>
    <t>Somme de Nb de PV</t>
  </si>
  <si>
    <t>Sti A</t>
  </si>
  <si>
    <t>Traitement A</t>
  </si>
  <si>
    <t>Traitement B</t>
  </si>
  <si>
    <t>Jours</t>
  </si>
  <si>
    <t>Total (A+B)</t>
  </si>
  <si>
    <t xml:space="preserve"> Nbre décès</t>
  </si>
  <si>
    <t>EAi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</si>
</sst>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00"/>
    <numFmt numFmtId="166" formatCode="0.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Fill="1" applyBorder="1"/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/>
    <xf numFmtId="0" fontId="0" fillId="0" borderId="1" xfId="0" applyFill="1" applyBorder="1"/>
    <xf numFmtId="0" fontId="1" fillId="0" borderId="3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166" fontId="0" fillId="0" borderId="0" xfId="0" applyNumberFormat="1" applyFill="1"/>
    <xf numFmtId="0" fontId="0" fillId="3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1" fillId="0" borderId="0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Border="1"/>
    <xf numFmtId="0" fontId="1" fillId="2" borderId="1" xfId="0" applyNumberFormat="1" applyFont="1" applyFill="1" applyBorder="1"/>
    <xf numFmtId="0" fontId="0" fillId="5" borderId="1" xfId="0" applyFill="1" applyBorder="1" applyAlignment="1">
      <alignment wrapText="1"/>
    </xf>
    <xf numFmtId="0" fontId="0" fillId="5" borderId="1" xfId="0" applyNumberFormat="1" applyFill="1" applyBorder="1"/>
    <xf numFmtId="0" fontId="1" fillId="5" borderId="1" xfId="0" applyNumberFormat="1" applyFont="1" applyFill="1" applyBorder="1"/>
    <xf numFmtId="0" fontId="1" fillId="6" borderId="1" xfId="0" applyNumberFormat="1" applyFont="1" applyFill="1" applyBorder="1"/>
    <xf numFmtId="165" fontId="0" fillId="0" borderId="1" xfId="0" applyNumberFormat="1" applyFill="1" applyBorder="1"/>
    <xf numFmtId="0" fontId="1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'Coube de survie'!$T$2</c:f>
              <c:strCache>
                <c:ptCount val="1"/>
                <c:pt idx="0">
                  <c:v>Sti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'Coube de survie'!$S$3:$S$34</c:f>
              <c:numCache>
                <c:formatCode>General</c:formatCode>
                <c:ptCount val="32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  <c:pt idx="6">
                  <c:v>31</c:v>
                </c:pt>
                <c:pt idx="7">
                  <c:v>34</c:v>
                </c:pt>
                <c:pt idx="8">
                  <c:v>36</c:v>
                </c:pt>
                <c:pt idx="9">
                  <c:v>40</c:v>
                </c:pt>
                <c:pt idx="10">
                  <c:v>48</c:v>
                </c:pt>
                <c:pt idx="11">
                  <c:v>55</c:v>
                </c:pt>
                <c:pt idx="12">
                  <c:v>72</c:v>
                </c:pt>
                <c:pt idx="13">
                  <c:v>85</c:v>
                </c:pt>
                <c:pt idx="14">
                  <c:v>97</c:v>
                </c:pt>
                <c:pt idx="15">
                  <c:v>110</c:v>
                </c:pt>
                <c:pt idx="16">
                  <c:v>116</c:v>
                </c:pt>
                <c:pt idx="17">
                  <c:v>125</c:v>
                </c:pt>
                <c:pt idx="18">
                  <c:v>130</c:v>
                </c:pt>
                <c:pt idx="19">
                  <c:v>140</c:v>
                </c:pt>
                <c:pt idx="20">
                  <c:v>162</c:v>
                </c:pt>
                <c:pt idx="21">
                  <c:v>174</c:v>
                </c:pt>
                <c:pt idx="22">
                  <c:v>175</c:v>
                </c:pt>
                <c:pt idx="23">
                  <c:v>182</c:v>
                </c:pt>
                <c:pt idx="24">
                  <c:v>192</c:v>
                </c:pt>
                <c:pt idx="25">
                  <c:v>220</c:v>
                </c:pt>
                <c:pt idx="26">
                  <c:v>250</c:v>
                </c:pt>
                <c:pt idx="27">
                  <c:v>310</c:v>
                </c:pt>
                <c:pt idx="28">
                  <c:v>321</c:v>
                </c:pt>
                <c:pt idx="29">
                  <c:v>330</c:v>
                </c:pt>
                <c:pt idx="30">
                  <c:v>345</c:v>
                </c:pt>
                <c:pt idx="31">
                  <c:v>350</c:v>
                </c:pt>
              </c:numCache>
            </c:numRef>
          </c:cat>
          <c:val>
            <c:numRef>
              <c:f>'Coube de survie'!$T$3:$T$34</c:f>
              <c:numCache>
                <c:formatCode>General</c:formatCode>
                <c:ptCount val="32"/>
                <c:pt idx="0">
                  <c:v>0.99705882352941178</c:v>
                </c:pt>
                <c:pt idx="1">
                  <c:v>0.99411764705882355</c:v>
                </c:pt>
                <c:pt idx="2">
                  <c:v>0.99411764705882355</c:v>
                </c:pt>
                <c:pt idx="3">
                  <c:v>0.99411764705882355</c:v>
                </c:pt>
                <c:pt idx="4">
                  <c:v>0.99411764705882355</c:v>
                </c:pt>
                <c:pt idx="5">
                  <c:v>0.99116774306161637</c:v>
                </c:pt>
                <c:pt idx="6">
                  <c:v>0.99116774306161637</c:v>
                </c:pt>
                <c:pt idx="7">
                  <c:v>0.99116774306161637</c:v>
                </c:pt>
                <c:pt idx="8">
                  <c:v>0.99116774306161637</c:v>
                </c:pt>
                <c:pt idx="9">
                  <c:v>0.9852503237000545</c:v>
                </c:pt>
                <c:pt idx="10">
                  <c:v>0.9852503237000545</c:v>
                </c:pt>
                <c:pt idx="11">
                  <c:v>0.98229161401927356</c:v>
                </c:pt>
                <c:pt idx="12">
                  <c:v>0.97933290433849263</c:v>
                </c:pt>
                <c:pt idx="13">
                  <c:v>0.97637419465771169</c:v>
                </c:pt>
                <c:pt idx="14">
                  <c:v>0.97045677529614971</c:v>
                </c:pt>
                <c:pt idx="15">
                  <c:v>0.96749806561536877</c:v>
                </c:pt>
                <c:pt idx="16">
                  <c:v>0.96749806561536877</c:v>
                </c:pt>
                <c:pt idx="17">
                  <c:v>0.96156249466067334</c:v>
                </c:pt>
                <c:pt idx="18">
                  <c:v>0.96156249466067334</c:v>
                </c:pt>
                <c:pt idx="19">
                  <c:v>0.95859470918332557</c:v>
                </c:pt>
                <c:pt idx="20">
                  <c:v>0.95859470918332557</c:v>
                </c:pt>
                <c:pt idx="21">
                  <c:v>0.95561770698089288</c:v>
                </c:pt>
                <c:pt idx="22">
                  <c:v>0.95561770698089288</c:v>
                </c:pt>
                <c:pt idx="23">
                  <c:v>0.95561770698089288</c:v>
                </c:pt>
                <c:pt idx="24">
                  <c:v>0.95264070477846019</c:v>
                </c:pt>
                <c:pt idx="25">
                  <c:v>0.95264070477846019</c:v>
                </c:pt>
                <c:pt idx="26">
                  <c:v>0.94965437028072208</c:v>
                </c:pt>
                <c:pt idx="27">
                  <c:v>0.94666803578298397</c:v>
                </c:pt>
                <c:pt idx="28">
                  <c:v>0.94666803578298397</c:v>
                </c:pt>
                <c:pt idx="29">
                  <c:v>0.94666803578298397</c:v>
                </c:pt>
                <c:pt idx="30">
                  <c:v>0.94367225085962003</c:v>
                </c:pt>
                <c:pt idx="31">
                  <c:v>0.94367225085962003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'Coube de survie'!$U$2</c:f>
              <c:strCache>
                <c:ptCount val="1"/>
                <c:pt idx="0">
                  <c:v>Sti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'Coube de survie'!$S$3:$S$34</c:f>
              <c:numCache>
                <c:formatCode>General</c:formatCode>
                <c:ptCount val="32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  <c:pt idx="6">
                  <c:v>31</c:v>
                </c:pt>
                <c:pt idx="7">
                  <c:v>34</c:v>
                </c:pt>
                <c:pt idx="8">
                  <c:v>36</c:v>
                </c:pt>
                <c:pt idx="9">
                  <c:v>40</c:v>
                </c:pt>
                <c:pt idx="10">
                  <c:v>48</c:v>
                </c:pt>
                <c:pt idx="11">
                  <c:v>55</c:v>
                </c:pt>
                <c:pt idx="12">
                  <c:v>72</c:v>
                </c:pt>
                <c:pt idx="13">
                  <c:v>85</c:v>
                </c:pt>
                <c:pt idx="14">
                  <c:v>97</c:v>
                </c:pt>
                <c:pt idx="15">
                  <c:v>110</c:v>
                </c:pt>
                <c:pt idx="16">
                  <c:v>116</c:v>
                </c:pt>
                <c:pt idx="17">
                  <c:v>125</c:v>
                </c:pt>
                <c:pt idx="18">
                  <c:v>130</c:v>
                </c:pt>
                <c:pt idx="19">
                  <c:v>140</c:v>
                </c:pt>
                <c:pt idx="20">
                  <c:v>162</c:v>
                </c:pt>
                <c:pt idx="21">
                  <c:v>174</c:v>
                </c:pt>
                <c:pt idx="22">
                  <c:v>175</c:v>
                </c:pt>
                <c:pt idx="23">
                  <c:v>182</c:v>
                </c:pt>
                <c:pt idx="24">
                  <c:v>192</c:v>
                </c:pt>
                <c:pt idx="25">
                  <c:v>220</c:v>
                </c:pt>
                <c:pt idx="26">
                  <c:v>250</c:v>
                </c:pt>
                <c:pt idx="27">
                  <c:v>310</c:v>
                </c:pt>
                <c:pt idx="28">
                  <c:v>321</c:v>
                </c:pt>
                <c:pt idx="29">
                  <c:v>330</c:v>
                </c:pt>
                <c:pt idx="30">
                  <c:v>345</c:v>
                </c:pt>
                <c:pt idx="31">
                  <c:v>350</c:v>
                </c:pt>
              </c:numCache>
            </c:numRef>
          </c:cat>
          <c:val>
            <c:numRef>
              <c:f>'Coube de survie'!$U$3:$U$34</c:f>
              <c:numCache>
                <c:formatCode>General</c:formatCode>
                <c:ptCount val="32"/>
                <c:pt idx="0">
                  <c:v>0.99729729729729732</c:v>
                </c:pt>
                <c:pt idx="1">
                  <c:v>0.99729729729729732</c:v>
                </c:pt>
                <c:pt idx="2">
                  <c:v>0.99729729729729732</c:v>
                </c:pt>
                <c:pt idx="3">
                  <c:v>0.99458725029377215</c:v>
                </c:pt>
                <c:pt idx="4">
                  <c:v>0.99458725029377215</c:v>
                </c:pt>
                <c:pt idx="5">
                  <c:v>0.99458725029377215</c:v>
                </c:pt>
                <c:pt idx="6">
                  <c:v>0.99187720329024687</c:v>
                </c:pt>
                <c:pt idx="7">
                  <c:v>0.99187720329024687</c:v>
                </c:pt>
                <c:pt idx="8">
                  <c:v>0.98916715628672158</c:v>
                </c:pt>
                <c:pt idx="9">
                  <c:v>0.98916715628672158</c:v>
                </c:pt>
                <c:pt idx="10">
                  <c:v>0.98916715628672158</c:v>
                </c:pt>
                <c:pt idx="11">
                  <c:v>0.98373217191151985</c:v>
                </c:pt>
                <c:pt idx="12">
                  <c:v>0.98373217191151985</c:v>
                </c:pt>
                <c:pt idx="13">
                  <c:v>0.98373217191151985</c:v>
                </c:pt>
                <c:pt idx="14">
                  <c:v>0.98101467972391887</c:v>
                </c:pt>
                <c:pt idx="15">
                  <c:v>0.98101467972391887</c:v>
                </c:pt>
                <c:pt idx="16">
                  <c:v>0.98101467972391887</c:v>
                </c:pt>
                <c:pt idx="17">
                  <c:v>0.978297187536318</c:v>
                </c:pt>
                <c:pt idx="18">
                  <c:v>0.978297187536318</c:v>
                </c:pt>
                <c:pt idx="19">
                  <c:v>0.978297187536318</c:v>
                </c:pt>
                <c:pt idx="20">
                  <c:v>0.978297187536318</c:v>
                </c:pt>
                <c:pt idx="21">
                  <c:v>0.978297187536318</c:v>
                </c:pt>
                <c:pt idx="22">
                  <c:v>0.978297187536318</c:v>
                </c:pt>
                <c:pt idx="23">
                  <c:v>0.978297187536318</c:v>
                </c:pt>
                <c:pt idx="24">
                  <c:v>0.978297187536318</c:v>
                </c:pt>
                <c:pt idx="25">
                  <c:v>0.978297187536318</c:v>
                </c:pt>
                <c:pt idx="26">
                  <c:v>0.978297187536318</c:v>
                </c:pt>
                <c:pt idx="27">
                  <c:v>0.978297187536318</c:v>
                </c:pt>
                <c:pt idx="28">
                  <c:v>0.978297187536318</c:v>
                </c:pt>
                <c:pt idx="29">
                  <c:v>0.978297187536318</c:v>
                </c:pt>
                <c:pt idx="30">
                  <c:v>0.978297187536318</c:v>
                </c:pt>
                <c:pt idx="31">
                  <c:v>0.978297187536318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4704"/>
        <c:axId val="109226240"/>
      </c:lineChart>
      <c:catAx>
        <c:axId val="1092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226240"/>
        <c:crosses val="autoZero"/>
        <c:auto val="1"/>
        <c:lblAlgn val="ctr"/>
        <c:lblOffset val="100"/>
        <c:noMultiLvlLbl val="0"/>
      </c:catAx>
      <c:valAx>
        <c:axId val="10922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2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238125</xdr:colOff>
      <xdr:row>1</xdr:row>
      <xdr:rowOff>61912</xdr:rowOff>
    </xdr:from>
    <xdr:to>
      <xdr:col>28</xdr:col>
      <xdr:colOff>619125</xdr:colOff>
      <xdr:row>19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37</xdr:row>
      <xdr:rowOff>85725</xdr:rowOff>
    </xdr:from>
    <xdr:to>
      <xdr:col>4</xdr:col>
      <xdr:colOff>66675</xdr:colOff>
      <xdr:row>40</xdr:row>
      <xdr:rowOff>123825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600950"/>
          <a:ext cx="26193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37</xdr:row>
      <xdr:rowOff>85725</xdr:rowOff>
    </xdr:from>
    <xdr:to>
      <xdr:col>3</xdr:col>
      <xdr:colOff>628650</xdr:colOff>
      <xdr:row>40</xdr:row>
      <xdr:rowOff>123825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600950"/>
          <a:ext cx="26193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944.475646990744" createdVersion="5" refreshedVersion="5" minRefreshableVersion="3" recordCount="36">
  <cacheSource type="worksheet">
    <worksheetSource ref="A1:G37" sheet="Feuil2"/>
  </cacheSource>
  <cacheFields count="7">
    <cacheField name="id" numFmtId="0">
      <sharedItems containsSemiMixedTypes="0" containsString="0" containsNumber="1" containsInteger="1" minValue="1" maxValue="36"/>
    </cacheField>
    <cacheField name="Durée" numFmtId="0">
      <sharedItems containsSemiMixedTypes="0" containsString="0" containsNumber="1" containsInteger="1" minValue="2" maxValue="350" count="32">
        <n v="2"/>
        <n v="5"/>
        <n v="10"/>
        <n v="24"/>
        <n v="25"/>
        <n v="28"/>
        <n v="31"/>
        <n v="34"/>
        <n v="36"/>
        <n v="40"/>
        <n v="48"/>
        <n v="55"/>
        <n v="72"/>
        <n v="85"/>
        <n v="97"/>
        <n v="110"/>
        <n v="116"/>
        <n v="125"/>
        <n v="130"/>
        <n v="140"/>
        <n v="162"/>
        <n v="174"/>
        <n v="175"/>
        <n v="182"/>
        <n v="192"/>
        <n v="220"/>
        <n v="250"/>
        <n v="310"/>
        <n v="321"/>
        <n v="330"/>
        <n v="345"/>
        <n v="350"/>
      </sharedItems>
    </cacheField>
    <cacheField name="traitement recu " numFmtId="0">
      <sharedItems containsSemiMixedTypes="0" containsString="0" containsNumber="1" containsInteger="1" minValue="0" maxValue="1" count="2">
        <n v="1"/>
        <n v="0"/>
      </sharedItems>
    </cacheField>
    <cacheField name="Etat" numFmtId="0">
      <sharedItems containsSemiMixedTypes="0" containsString="0" containsNumber="1" containsInteger="1" minValue="0" maxValue="1" count="2">
        <n v="1"/>
        <n v="0"/>
      </sharedItems>
    </cacheField>
    <cacheField name="Nbre Exposé" numFmtId="0">
      <sharedItems containsSemiMixedTypes="0" containsString="0" containsNumber="1" containsInteger="1" minValue="316" maxValue="370"/>
    </cacheField>
    <cacheField name="Nbre décès" numFmtId="0">
      <sharedItems containsSemiMixedTypes="0" containsString="0" containsNumber="1" containsInteger="1" minValue="0" maxValue="2"/>
    </cacheField>
    <cacheField name="Nb de PV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n v="1"/>
    <x v="0"/>
    <x v="0"/>
    <x v="0"/>
    <n v="340"/>
    <n v="1"/>
    <n v="0"/>
  </r>
  <r>
    <n v="23"/>
    <x v="0"/>
    <x v="1"/>
    <x v="0"/>
    <n v="370"/>
    <n v="1"/>
    <n v="0"/>
  </r>
  <r>
    <n v="2"/>
    <x v="1"/>
    <x v="0"/>
    <x v="0"/>
    <n v="339"/>
    <n v="1"/>
    <n v="0"/>
  </r>
  <r>
    <n v="24"/>
    <x v="2"/>
    <x v="1"/>
    <x v="1"/>
    <n v="369"/>
    <n v="0"/>
    <n v="1"/>
  </r>
  <r>
    <n v="25"/>
    <x v="3"/>
    <x v="1"/>
    <x v="0"/>
    <n v="368"/>
    <n v="1"/>
    <n v="0"/>
  </r>
  <r>
    <n v="3"/>
    <x v="4"/>
    <x v="0"/>
    <x v="1"/>
    <n v="338"/>
    <n v="0"/>
    <n v="1"/>
  </r>
  <r>
    <n v="4"/>
    <x v="5"/>
    <x v="0"/>
    <x v="0"/>
    <n v="337"/>
    <n v="1"/>
    <n v="0"/>
  </r>
  <r>
    <n v="26"/>
    <x v="6"/>
    <x v="1"/>
    <x v="0"/>
    <n v="367"/>
    <n v="1"/>
    <n v="0"/>
  </r>
  <r>
    <n v="5"/>
    <x v="7"/>
    <x v="0"/>
    <x v="1"/>
    <n v="336"/>
    <n v="0"/>
    <n v="1"/>
  </r>
  <r>
    <n v="27"/>
    <x v="8"/>
    <x v="1"/>
    <x v="0"/>
    <n v="366"/>
    <n v="1"/>
    <n v="0"/>
  </r>
  <r>
    <n v="6"/>
    <x v="9"/>
    <x v="0"/>
    <x v="0"/>
    <n v="335"/>
    <n v="2"/>
    <n v="0"/>
  </r>
  <r>
    <n v="28"/>
    <x v="10"/>
    <x v="1"/>
    <x v="1"/>
    <n v="365"/>
    <n v="0"/>
    <n v="1"/>
  </r>
  <r>
    <n v="7"/>
    <x v="11"/>
    <x v="0"/>
    <x v="0"/>
    <n v="333"/>
    <n v="1"/>
    <n v="0"/>
  </r>
  <r>
    <n v="29"/>
    <x v="11"/>
    <x v="1"/>
    <x v="0"/>
    <n v="364"/>
    <n v="2"/>
    <n v="0"/>
  </r>
  <r>
    <n v="8"/>
    <x v="12"/>
    <x v="0"/>
    <x v="0"/>
    <n v="332"/>
    <n v="1"/>
    <n v="0"/>
  </r>
  <r>
    <n v="9"/>
    <x v="13"/>
    <x v="0"/>
    <x v="0"/>
    <n v="331"/>
    <n v="1"/>
    <n v="0"/>
  </r>
  <r>
    <n v="10"/>
    <x v="14"/>
    <x v="0"/>
    <x v="0"/>
    <n v="330"/>
    <n v="2"/>
    <n v="0"/>
  </r>
  <r>
    <n v="30"/>
    <x v="14"/>
    <x v="1"/>
    <x v="0"/>
    <n v="362"/>
    <n v="1"/>
    <n v="0"/>
  </r>
  <r>
    <n v="11"/>
    <x v="15"/>
    <x v="0"/>
    <x v="0"/>
    <n v="328"/>
    <n v="1"/>
    <n v="0"/>
  </r>
  <r>
    <n v="12"/>
    <x v="16"/>
    <x v="0"/>
    <x v="1"/>
    <n v="327"/>
    <n v="0"/>
    <n v="1"/>
  </r>
  <r>
    <n v="13"/>
    <x v="17"/>
    <x v="0"/>
    <x v="0"/>
    <n v="326"/>
    <n v="2"/>
    <n v="0"/>
  </r>
  <r>
    <n v="31"/>
    <x v="17"/>
    <x v="1"/>
    <x v="0"/>
    <n v="361"/>
    <n v="1"/>
    <n v="0"/>
  </r>
  <r>
    <n v="32"/>
    <x v="18"/>
    <x v="1"/>
    <x v="1"/>
    <n v="360"/>
    <n v="0"/>
    <n v="1"/>
  </r>
  <r>
    <n v="14"/>
    <x v="19"/>
    <x v="0"/>
    <x v="0"/>
    <n v="324"/>
    <n v="1"/>
    <n v="0"/>
  </r>
  <r>
    <n v="15"/>
    <x v="20"/>
    <x v="0"/>
    <x v="1"/>
    <n v="323"/>
    <n v="0"/>
    <n v="1"/>
  </r>
  <r>
    <n v="16"/>
    <x v="21"/>
    <x v="0"/>
    <x v="0"/>
    <n v="322"/>
    <n v="1"/>
    <n v="0"/>
  </r>
  <r>
    <n v="33"/>
    <x v="22"/>
    <x v="1"/>
    <x v="1"/>
    <n v="359"/>
    <n v="0"/>
    <n v="1"/>
  </r>
  <r>
    <n v="34"/>
    <x v="23"/>
    <x v="1"/>
    <x v="1"/>
    <n v="358"/>
    <n v="0"/>
    <n v="1"/>
  </r>
  <r>
    <n v="17"/>
    <x v="24"/>
    <x v="0"/>
    <x v="0"/>
    <n v="321"/>
    <n v="1"/>
    <n v="0"/>
  </r>
  <r>
    <n v="18"/>
    <x v="25"/>
    <x v="0"/>
    <x v="1"/>
    <n v="320"/>
    <n v="0"/>
    <n v="1"/>
  </r>
  <r>
    <n v="19"/>
    <x v="26"/>
    <x v="0"/>
    <x v="0"/>
    <n v="319"/>
    <n v="1"/>
    <n v="0"/>
  </r>
  <r>
    <n v="20"/>
    <x v="27"/>
    <x v="0"/>
    <x v="0"/>
    <n v="318"/>
    <n v="1"/>
    <n v="0"/>
  </r>
  <r>
    <n v="21"/>
    <x v="28"/>
    <x v="0"/>
    <x v="1"/>
    <n v="317"/>
    <n v="0"/>
    <n v="1"/>
  </r>
  <r>
    <n v="35"/>
    <x v="29"/>
    <x v="1"/>
    <x v="1"/>
    <n v="357"/>
    <n v="0"/>
    <n v="1"/>
  </r>
  <r>
    <n v="22"/>
    <x v="30"/>
    <x v="0"/>
    <x v="0"/>
    <n v="316"/>
    <n v="1"/>
    <n v="0"/>
  </r>
  <r>
    <n v="36"/>
    <x v="31"/>
    <x v="1"/>
    <x v="1"/>
    <n v="356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J38" firstHeaderRow="1" firstDataRow="3" firstDataCol="1"/>
  <pivotFields count="7">
    <pivotField showAll="0"/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Col"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2">
    <field x="2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omme de Nbre Exposé" fld="4" baseField="0" baseItem="0"/>
    <dataField name="Somme de Nbre décès" fld="5" baseField="1" baseItem="0"/>
    <dataField name="Somme de Nb de PV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O38"/>
  <sheetViews>
    <sheetView topLeftCell="F1" zoomScale="90" zoomScaleNormal="90" workbookViewId="0">
      <selection activeCell="N19" sqref="N19"/>
    </sheetView>
  </sheetViews>
  <sheetFormatPr baseColWidth="10" defaultRowHeight="15" x14ac:dyDescent="0.25"/>
  <cols>
    <col min="9" max="9" width="17.140625" customWidth="1"/>
    <col min="11" max="12" width="14.85546875" customWidth="1"/>
    <col min="14" max="14" width="19.7109375" customWidth="1"/>
    <col min="15" max="15" width="26.85546875" customWidth="1"/>
  </cols>
  <sheetData>
    <row r="1" spans="7:15" x14ac:dyDescent="0.25">
      <c r="N1" t="s">
        <v>9</v>
      </c>
    </row>
    <row r="2" spans="7:15" x14ac:dyDescent="0.25">
      <c r="G2" t="s">
        <v>6</v>
      </c>
      <c r="H2" t="s">
        <v>0</v>
      </c>
      <c r="I2" t="s">
        <v>7</v>
      </c>
      <c r="J2" t="s">
        <v>1</v>
      </c>
      <c r="K2" t="s">
        <v>2</v>
      </c>
      <c r="L2" t="s">
        <v>3</v>
      </c>
      <c r="M2" t="s">
        <v>4</v>
      </c>
      <c r="N2" t="s">
        <v>8</v>
      </c>
      <c r="O2" t="s">
        <v>5</v>
      </c>
    </row>
    <row r="3" spans="7:15" x14ac:dyDescent="0.25">
      <c r="G3">
        <v>1</v>
      </c>
      <c r="H3">
        <v>2</v>
      </c>
      <c r="I3">
        <v>1</v>
      </c>
      <c r="J3">
        <v>1</v>
      </c>
      <c r="K3">
        <v>340</v>
      </c>
      <c r="L3">
        <v>1</v>
      </c>
      <c r="M3">
        <v>0</v>
      </c>
    </row>
    <row r="4" spans="7:15" x14ac:dyDescent="0.25">
      <c r="G4">
        <v>23</v>
      </c>
      <c r="H4">
        <v>2</v>
      </c>
      <c r="I4">
        <v>0</v>
      </c>
      <c r="J4">
        <v>1</v>
      </c>
      <c r="K4">
        <v>370</v>
      </c>
      <c r="L4">
        <v>1</v>
      </c>
      <c r="M4">
        <v>0</v>
      </c>
    </row>
    <row r="5" spans="7:15" x14ac:dyDescent="0.25">
      <c r="G5">
        <v>2</v>
      </c>
      <c r="H5">
        <v>5</v>
      </c>
      <c r="I5">
        <v>1</v>
      </c>
      <c r="J5">
        <v>1</v>
      </c>
      <c r="K5">
        <v>339</v>
      </c>
      <c r="L5">
        <v>1</v>
      </c>
      <c r="M5">
        <v>0</v>
      </c>
    </row>
    <row r="6" spans="7:15" x14ac:dyDescent="0.25">
      <c r="G6">
        <v>24</v>
      </c>
      <c r="H6">
        <v>10</v>
      </c>
      <c r="I6">
        <v>0</v>
      </c>
      <c r="J6">
        <v>0</v>
      </c>
      <c r="K6">
        <v>369</v>
      </c>
      <c r="L6">
        <v>0</v>
      </c>
      <c r="M6">
        <v>1</v>
      </c>
    </row>
    <row r="7" spans="7:15" x14ac:dyDescent="0.25">
      <c r="G7">
        <v>25</v>
      </c>
      <c r="H7">
        <v>24</v>
      </c>
      <c r="I7">
        <v>0</v>
      </c>
      <c r="J7">
        <v>1</v>
      </c>
      <c r="K7">
        <v>368</v>
      </c>
      <c r="L7">
        <v>1</v>
      </c>
      <c r="M7">
        <v>0</v>
      </c>
    </row>
    <row r="8" spans="7:15" x14ac:dyDescent="0.25">
      <c r="G8">
        <v>3</v>
      </c>
      <c r="H8">
        <v>25</v>
      </c>
      <c r="I8">
        <v>1</v>
      </c>
      <c r="J8">
        <v>0</v>
      </c>
      <c r="K8">
        <v>338</v>
      </c>
      <c r="L8">
        <v>0</v>
      </c>
      <c r="M8">
        <v>1</v>
      </c>
    </row>
    <row r="9" spans="7:15" x14ac:dyDescent="0.25">
      <c r="G9">
        <v>4</v>
      </c>
      <c r="H9">
        <v>28</v>
      </c>
      <c r="I9">
        <v>1</v>
      </c>
      <c r="J9">
        <v>1</v>
      </c>
      <c r="K9">
        <v>337</v>
      </c>
      <c r="L9">
        <v>1</v>
      </c>
      <c r="M9">
        <v>0</v>
      </c>
    </row>
    <row r="10" spans="7:15" x14ac:dyDescent="0.25">
      <c r="G10">
        <v>26</v>
      </c>
      <c r="H10">
        <v>31</v>
      </c>
      <c r="I10">
        <v>0</v>
      </c>
      <c r="J10">
        <v>1</v>
      </c>
      <c r="K10">
        <v>367</v>
      </c>
      <c r="L10">
        <v>1</v>
      </c>
      <c r="M10">
        <v>0</v>
      </c>
    </row>
    <row r="11" spans="7:15" x14ac:dyDescent="0.25">
      <c r="G11">
        <v>5</v>
      </c>
      <c r="H11">
        <v>34</v>
      </c>
      <c r="I11">
        <v>1</v>
      </c>
      <c r="J11">
        <v>0</v>
      </c>
      <c r="K11">
        <v>336</v>
      </c>
      <c r="L11">
        <v>0</v>
      </c>
      <c r="M11">
        <v>1</v>
      </c>
    </row>
    <row r="12" spans="7:15" x14ac:dyDescent="0.25">
      <c r="G12">
        <v>27</v>
      </c>
      <c r="H12">
        <v>36</v>
      </c>
      <c r="I12">
        <v>0</v>
      </c>
      <c r="J12">
        <v>1</v>
      </c>
      <c r="K12">
        <v>366</v>
      </c>
      <c r="L12">
        <v>1</v>
      </c>
      <c r="M12">
        <v>0</v>
      </c>
    </row>
    <row r="13" spans="7:15" x14ac:dyDescent="0.25">
      <c r="G13">
        <v>6</v>
      </c>
      <c r="H13">
        <v>40</v>
      </c>
      <c r="I13">
        <v>1</v>
      </c>
      <c r="J13">
        <v>1</v>
      </c>
      <c r="K13">
        <v>335</v>
      </c>
      <c r="L13">
        <v>2</v>
      </c>
      <c r="M13">
        <v>0</v>
      </c>
    </row>
    <row r="14" spans="7:15" x14ac:dyDescent="0.25">
      <c r="G14">
        <v>28</v>
      </c>
      <c r="H14">
        <v>48</v>
      </c>
      <c r="I14">
        <v>0</v>
      </c>
      <c r="J14">
        <v>0</v>
      </c>
      <c r="K14">
        <v>365</v>
      </c>
      <c r="L14">
        <v>0</v>
      </c>
      <c r="M14">
        <v>1</v>
      </c>
    </row>
    <row r="15" spans="7:15" x14ac:dyDescent="0.25">
      <c r="G15">
        <v>7</v>
      </c>
      <c r="H15">
        <v>55</v>
      </c>
      <c r="I15">
        <v>1</v>
      </c>
      <c r="J15">
        <v>1</v>
      </c>
      <c r="K15">
        <v>333</v>
      </c>
      <c r="L15">
        <v>1</v>
      </c>
      <c r="M15">
        <v>0</v>
      </c>
    </row>
    <row r="16" spans="7:15" x14ac:dyDescent="0.25">
      <c r="G16">
        <v>29</v>
      </c>
      <c r="H16">
        <v>55</v>
      </c>
      <c r="I16">
        <v>0</v>
      </c>
      <c r="J16">
        <v>1</v>
      </c>
      <c r="K16">
        <v>364</v>
      </c>
      <c r="L16">
        <v>2</v>
      </c>
      <c r="M16">
        <v>0</v>
      </c>
    </row>
    <row r="17" spans="7:13" x14ac:dyDescent="0.25">
      <c r="G17">
        <v>8</v>
      </c>
      <c r="H17">
        <v>72</v>
      </c>
      <c r="I17">
        <v>1</v>
      </c>
      <c r="J17">
        <v>1</v>
      </c>
      <c r="K17">
        <v>332</v>
      </c>
      <c r="L17">
        <v>1</v>
      </c>
      <c r="M17">
        <v>0</v>
      </c>
    </row>
    <row r="18" spans="7:13" x14ac:dyDescent="0.25">
      <c r="G18">
        <v>9</v>
      </c>
      <c r="H18">
        <v>85</v>
      </c>
      <c r="I18">
        <v>1</v>
      </c>
      <c r="J18">
        <v>1</v>
      </c>
      <c r="K18">
        <v>331</v>
      </c>
      <c r="L18">
        <v>1</v>
      </c>
      <c r="M18">
        <v>0</v>
      </c>
    </row>
    <row r="19" spans="7:13" x14ac:dyDescent="0.25">
      <c r="G19">
        <v>10</v>
      </c>
      <c r="H19">
        <v>97</v>
      </c>
      <c r="I19">
        <v>1</v>
      </c>
      <c r="J19">
        <v>1</v>
      </c>
      <c r="K19">
        <v>330</v>
      </c>
      <c r="L19">
        <v>2</v>
      </c>
      <c r="M19">
        <v>0</v>
      </c>
    </row>
    <row r="20" spans="7:13" x14ac:dyDescent="0.25">
      <c r="G20">
        <v>30</v>
      </c>
      <c r="H20">
        <v>97</v>
      </c>
      <c r="I20">
        <v>0</v>
      </c>
      <c r="J20">
        <v>1</v>
      </c>
      <c r="K20">
        <v>362</v>
      </c>
      <c r="L20">
        <v>1</v>
      </c>
      <c r="M20">
        <v>0</v>
      </c>
    </row>
    <row r="21" spans="7:13" x14ac:dyDescent="0.25">
      <c r="G21">
        <v>11</v>
      </c>
      <c r="H21">
        <v>110</v>
      </c>
      <c r="I21">
        <v>1</v>
      </c>
      <c r="J21">
        <v>1</v>
      </c>
      <c r="K21">
        <v>328</v>
      </c>
      <c r="L21">
        <v>1</v>
      </c>
      <c r="M21">
        <v>0</v>
      </c>
    </row>
    <row r="22" spans="7:13" x14ac:dyDescent="0.25">
      <c r="G22">
        <v>12</v>
      </c>
      <c r="H22">
        <v>116</v>
      </c>
      <c r="I22">
        <v>1</v>
      </c>
      <c r="J22">
        <v>0</v>
      </c>
      <c r="K22">
        <v>327</v>
      </c>
      <c r="L22">
        <v>0</v>
      </c>
      <c r="M22">
        <v>1</v>
      </c>
    </row>
    <row r="23" spans="7:13" x14ac:dyDescent="0.25">
      <c r="G23">
        <v>13</v>
      </c>
      <c r="H23">
        <v>125</v>
      </c>
      <c r="I23">
        <v>1</v>
      </c>
      <c r="J23">
        <v>1</v>
      </c>
      <c r="K23">
        <v>326</v>
      </c>
      <c r="L23">
        <v>2</v>
      </c>
      <c r="M23">
        <v>0</v>
      </c>
    </row>
    <row r="24" spans="7:13" x14ac:dyDescent="0.25">
      <c r="G24">
        <v>31</v>
      </c>
      <c r="H24">
        <v>125</v>
      </c>
      <c r="I24">
        <v>0</v>
      </c>
      <c r="J24">
        <v>1</v>
      </c>
      <c r="K24">
        <v>361</v>
      </c>
      <c r="L24">
        <v>1</v>
      </c>
      <c r="M24">
        <v>0</v>
      </c>
    </row>
    <row r="25" spans="7:13" x14ac:dyDescent="0.25">
      <c r="G25">
        <v>32</v>
      </c>
      <c r="H25">
        <v>130</v>
      </c>
      <c r="I25">
        <v>0</v>
      </c>
      <c r="J25">
        <v>0</v>
      </c>
      <c r="K25">
        <v>360</v>
      </c>
      <c r="L25">
        <v>0</v>
      </c>
      <c r="M25">
        <v>1</v>
      </c>
    </row>
    <row r="26" spans="7:13" x14ac:dyDescent="0.25">
      <c r="G26">
        <v>14</v>
      </c>
      <c r="H26">
        <v>140</v>
      </c>
      <c r="I26">
        <v>1</v>
      </c>
      <c r="J26">
        <v>1</v>
      </c>
      <c r="K26">
        <v>324</v>
      </c>
      <c r="L26">
        <v>1</v>
      </c>
      <c r="M26">
        <v>0</v>
      </c>
    </row>
    <row r="27" spans="7:13" x14ac:dyDescent="0.25">
      <c r="G27">
        <v>15</v>
      </c>
      <c r="H27">
        <v>162</v>
      </c>
      <c r="I27">
        <v>1</v>
      </c>
      <c r="J27">
        <v>0</v>
      </c>
      <c r="K27">
        <v>323</v>
      </c>
      <c r="L27">
        <v>0</v>
      </c>
      <c r="M27">
        <v>1</v>
      </c>
    </row>
    <row r="28" spans="7:13" x14ac:dyDescent="0.25">
      <c r="G28">
        <v>16</v>
      </c>
      <c r="H28">
        <v>174</v>
      </c>
      <c r="I28">
        <v>1</v>
      </c>
      <c r="J28">
        <v>1</v>
      </c>
      <c r="K28">
        <v>322</v>
      </c>
      <c r="L28">
        <v>1</v>
      </c>
      <c r="M28">
        <v>0</v>
      </c>
    </row>
    <row r="29" spans="7:13" x14ac:dyDescent="0.25">
      <c r="G29">
        <v>33</v>
      </c>
      <c r="H29">
        <v>175</v>
      </c>
      <c r="I29">
        <v>0</v>
      </c>
      <c r="J29">
        <v>0</v>
      </c>
      <c r="K29">
        <v>359</v>
      </c>
      <c r="L29">
        <v>0</v>
      </c>
      <c r="M29">
        <v>1</v>
      </c>
    </row>
    <row r="30" spans="7:13" x14ac:dyDescent="0.25">
      <c r="G30">
        <v>34</v>
      </c>
      <c r="H30">
        <v>182</v>
      </c>
      <c r="I30">
        <v>0</v>
      </c>
      <c r="J30">
        <v>0</v>
      </c>
      <c r="K30">
        <v>358</v>
      </c>
      <c r="L30">
        <v>0</v>
      </c>
      <c r="M30">
        <v>1</v>
      </c>
    </row>
    <row r="31" spans="7:13" x14ac:dyDescent="0.25">
      <c r="G31">
        <v>17</v>
      </c>
      <c r="H31">
        <v>192</v>
      </c>
      <c r="I31">
        <v>1</v>
      </c>
      <c r="J31">
        <v>1</v>
      </c>
      <c r="K31">
        <v>321</v>
      </c>
      <c r="L31">
        <v>1</v>
      </c>
      <c r="M31">
        <v>0</v>
      </c>
    </row>
    <row r="32" spans="7:13" x14ac:dyDescent="0.25">
      <c r="G32">
        <v>18</v>
      </c>
      <c r="H32">
        <v>220</v>
      </c>
      <c r="I32">
        <v>1</v>
      </c>
      <c r="J32">
        <v>0</v>
      </c>
      <c r="K32">
        <v>320</v>
      </c>
      <c r="L32">
        <v>0</v>
      </c>
      <c r="M32">
        <v>1</v>
      </c>
    </row>
    <row r="33" spans="7:13" x14ac:dyDescent="0.25">
      <c r="G33">
        <v>19</v>
      </c>
      <c r="H33">
        <v>250</v>
      </c>
      <c r="I33">
        <v>1</v>
      </c>
      <c r="J33">
        <v>1</v>
      </c>
      <c r="K33">
        <v>319</v>
      </c>
      <c r="L33">
        <v>1</v>
      </c>
      <c r="M33">
        <v>0</v>
      </c>
    </row>
    <row r="34" spans="7:13" x14ac:dyDescent="0.25">
      <c r="G34">
        <v>20</v>
      </c>
      <c r="H34">
        <v>310</v>
      </c>
      <c r="I34">
        <v>1</v>
      </c>
      <c r="J34">
        <v>1</v>
      </c>
      <c r="K34">
        <v>318</v>
      </c>
      <c r="L34">
        <v>1</v>
      </c>
      <c r="M34">
        <v>0</v>
      </c>
    </row>
    <row r="35" spans="7:13" x14ac:dyDescent="0.25">
      <c r="G35">
        <v>21</v>
      </c>
      <c r="H35">
        <v>321</v>
      </c>
      <c r="I35">
        <v>1</v>
      </c>
      <c r="J35">
        <v>0</v>
      </c>
      <c r="K35">
        <v>317</v>
      </c>
      <c r="L35">
        <v>0</v>
      </c>
      <c r="M35">
        <v>1</v>
      </c>
    </row>
    <row r="36" spans="7:13" x14ac:dyDescent="0.25">
      <c r="G36">
        <v>35</v>
      </c>
      <c r="H36">
        <v>330</v>
      </c>
      <c r="I36">
        <v>0</v>
      </c>
      <c r="J36">
        <v>0</v>
      </c>
      <c r="K36">
        <v>357</v>
      </c>
      <c r="L36">
        <v>0</v>
      </c>
      <c r="M36">
        <v>1</v>
      </c>
    </row>
    <row r="37" spans="7:13" x14ac:dyDescent="0.25">
      <c r="G37">
        <v>22</v>
      </c>
      <c r="H37">
        <v>345</v>
      </c>
      <c r="I37">
        <v>1</v>
      </c>
      <c r="J37">
        <v>1</v>
      </c>
      <c r="K37">
        <v>316</v>
      </c>
      <c r="L37">
        <v>1</v>
      </c>
      <c r="M37">
        <v>0</v>
      </c>
    </row>
    <row r="38" spans="7:13" x14ac:dyDescent="0.25">
      <c r="G38">
        <v>36</v>
      </c>
      <c r="H38">
        <v>350</v>
      </c>
      <c r="I38">
        <v>0</v>
      </c>
      <c r="J38">
        <v>0</v>
      </c>
      <c r="K38">
        <v>356</v>
      </c>
      <c r="L38">
        <v>0</v>
      </c>
      <c r="M38">
        <v>1</v>
      </c>
    </row>
  </sheetData>
  <autoFilter ref="G2:O38"/>
  <sortState ref="G2:O37">
    <sortCondition ref="H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zoomScale="130" zoomScaleNormal="130" workbookViewId="0">
      <pane xSplit="2" topLeftCell="E1" activePane="topRight" state="frozen"/>
      <selection pane="topRight" activeCell="F24" sqref="F24"/>
    </sheetView>
  </sheetViews>
  <sheetFormatPr baseColWidth="10" defaultRowHeight="15" x14ac:dyDescent="0.25"/>
  <cols>
    <col min="8" max="8" width="11.42578125" style="3"/>
    <col min="9" max="9" width="17.28515625" customWidth="1"/>
    <col min="10" max="10" width="11.42578125" style="3"/>
  </cols>
  <sheetData>
    <row r="1" spans="1:10" x14ac:dyDescent="0.25">
      <c r="A1" s="1" t="s">
        <v>6</v>
      </c>
      <c r="B1" s="1" t="s">
        <v>0</v>
      </c>
      <c r="C1" s="1" t="s">
        <v>7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10</v>
      </c>
      <c r="I1" s="1" t="s">
        <v>5</v>
      </c>
      <c r="J1" s="4" t="s">
        <v>11</v>
      </c>
    </row>
    <row r="2" spans="1:10" x14ac:dyDescent="0.25">
      <c r="A2" s="1">
        <v>1</v>
      </c>
      <c r="B2" s="1">
        <v>2</v>
      </c>
      <c r="C2" s="1">
        <v>1</v>
      </c>
      <c r="D2" s="1">
        <v>1</v>
      </c>
      <c r="E2" s="1">
        <v>340</v>
      </c>
      <c r="F2" s="1">
        <v>1</v>
      </c>
      <c r="G2" s="1">
        <v>0</v>
      </c>
      <c r="H2" s="2">
        <f>1-J2</f>
        <v>0.99705882352941178</v>
      </c>
      <c r="I2" s="1">
        <f>H2</f>
        <v>0.99705882352941178</v>
      </c>
      <c r="J2" s="3">
        <f>F2/(E2-G2)</f>
        <v>2.9411764705882353E-3</v>
      </c>
    </row>
    <row r="3" spans="1:10" x14ac:dyDescent="0.25">
      <c r="A3" s="1">
        <v>2</v>
      </c>
      <c r="B3" s="1">
        <v>5</v>
      </c>
      <c r="C3" s="1">
        <v>1</v>
      </c>
      <c r="D3" s="1">
        <v>1</v>
      </c>
      <c r="E3" s="1">
        <v>339</v>
      </c>
      <c r="F3" s="1">
        <v>1</v>
      </c>
      <c r="G3" s="1">
        <v>0</v>
      </c>
      <c r="H3" s="2">
        <f t="shared" ref="H3:H23" si="0">1-J3</f>
        <v>0.99705014749262533</v>
      </c>
      <c r="I3" s="1">
        <f>I2*H3</f>
        <v>0.99411764705882355</v>
      </c>
      <c r="J3" s="3">
        <f t="shared" ref="J3:J23" si="1">F3/(E3-G3)</f>
        <v>2.9498525073746312E-3</v>
      </c>
    </row>
    <row r="4" spans="1:10" x14ac:dyDescent="0.25">
      <c r="A4" s="1">
        <v>3</v>
      </c>
      <c r="B4" s="1">
        <v>25</v>
      </c>
      <c r="C4" s="1">
        <v>1</v>
      </c>
      <c r="D4" s="1">
        <v>0</v>
      </c>
      <c r="E4" s="1">
        <v>338</v>
      </c>
      <c r="F4" s="1">
        <v>0</v>
      </c>
      <c r="G4" s="1">
        <v>1</v>
      </c>
      <c r="H4" s="2">
        <f t="shared" si="0"/>
        <v>1</v>
      </c>
      <c r="I4" s="1">
        <f t="shared" ref="I4:I23" si="2">I3*H4</f>
        <v>0.99411764705882355</v>
      </c>
      <c r="J4" s="3">
        <f t="shared" si="1"/>
        <v>0</v>
      </c>
    </row>
    <row r="5" spans="1:10" x14ac:dyDescent="0.25">
      <c r="A5" s="1">
        <v>4</v>
      </c>
      <c r="B5" s="1">
        <v>28</v>
      </c>
      <c r="C5" s="1">
        <v>1</v>
      </c>
      <c r="D5" s="1">
        <v>1</v>
      </c>
      <c r="E5" s="1">
        <v>337</v>
      </c>
      <c r="F5" s="1">
        <v>1</v>
      </c>
      <c r="G5" s="1">
        <v>0</v>
      </c>
      <c r="H5" s="2">
        <f t="shared" si="0"/>
        <v>0.9970326409495549</v>
      </c>
      <c r="I5" s="1">
        <f t="shared" si="2"/>
        <v>0.99116774306161637</v>
      </c>
      <c r="J5" s="3">
        <f t="shared" si="1"/>
        <v>2.967359050445104E-3</v>
      </c>
    </row>
    <row r="6" spans="1:10" x14ac:dyDescent="0.25">
      <c r="A6" s="1">
        <v>5</v>
      </c>
      <c r="B6" s="1">
        <v>34</v>
      </c>
      <c r="C6" s="1">
        <v>1</v>
      </c>
      <c r="D6" s="1">
        <v>0</v>
      </c>
      <c r="E6" s="1">
        <v>336</v>
      </c>
      <c r="F6" s="1">
        <v>0</v>
      </c>
      <c r="G6" s="1">
        <v>1</v>
      </c>
      <c r="H6" s="2">
        <f t="shared" si="0"/>
        <v>1</v>
      </c>
      <c r="I6" s="1">
        <f>I5*H6</f>
        <v>0.99116774306161637</v>
      </c>
      <c r="J6" s="3">
        <f t="shared" si="1"/>
        <v>0</v>
      </c>
    </row>
    <row r="7" spans="1:10" x14ac:dyDescent="0.25">
      <c r="A7" s="1">
        <v>6</v>
      </c>
      <c r="B7" s="1">
        <v>40</v>
      </c>
      <c r="C7" s="1">
        <v>1</v>
      </c>
      <c r="D7" s="1">
        <v>1</v>
      </c>
      <c r="E7" s="1">
        <v>335</v>
      </c>
      <c r="F7" s="1">
        <v>2</v>
      </c>
      <c r="G7" s="1">
        <v>0</v>
      </c>
      <c r="H7" s="2">
        <f t="shared" si="0"/>
        <v>0.99402985074626871</v>
      </c>
      <c r="I7" s="1">
        <f t="shared" si="2"/>
        <v>0.9852503237000545</v>
      </c>
      <c r="J7" s="3">
        <f t="shared" si="1"/>
        <v>5.9701492537313433E-3</v>
      </c>
    </row>
    <row r="8" spans="1:10" x14ac:dyDescent="0.25">
      <c r="A8" s="1">
        <v>7</v>
      </c>
      <c r="B8" s="1">
        <v>55</v>
      </c>
      <c r="C8" s="1">
        <v>1</v>
      </c>
      <c r="D8" s="1">
        <v>1</v>
      </c>
      <c r="E8" s="1">
        <v>333</v>
      </c>
      <c r="F8" s="1">
        <v>1</v>
      </c>
      <c r="G8" s="1">
        <v>0</v>
      </c>
      <c r="H8" s="2">
        <f t="shared" si="0"/>
        <v>0.99699699699699695</v>
      </c>
      <c r="I8" s="1">
        <f t="shared" si="2"/>
        <v>0.98229161401927356</v>
      </c>
      <c r="J8" s="3">
        <f t="shared" si="1"/>
        <v>3.003003003003003E-3</v>
      </c>
    </row>
    <row r="9" spans="1:10" x14ac:dyDescent="0.25">
      <c r="A9" s="1">
        <v>8</v>
      </c>
      <c r="B9" s="1">
        <v>72</v>
      </c>
      <c r="C9" s="1">
        <v>1</v>
      </c>
      <c r="D9" s="1">
        <v>1</v>
      </c>
      <c r="E9" s="1">
        <v>332</v>
      </c>
      <c r="F9" s="1">
        <v>1</v>
      </c>
      <c r="G9" s="1">
        <v>0</v>
      </c>
      <c r="H9" s="2">
        <f t="shared" si="0"/>
        <v>0.99698795180722888</v>
      </c>
      <c r="I9" s="1">
        <f t="shared" si="2"/>
        <v>0.97933290433849263</v>
      </c>
      <c r="J9" s="3">
        <f t="shared" si="1"/>
        <v>3.0120481927710845E-3</v>
      </c>
    </row>
    <row r="10" spans="1:10" x14ac:dyDescent="0.25">
      <c r="A10" s="1">
        <v>9</v>
      </c>
      <c r="B10" s="1">
        <v>85</v>
      </c>
      <c r="C10" s="1">
        <v>1</v>
      </c>
      <c r="D10" s="1">
        <v>1</v>
      </c>
      <c r="E10" s="1">
        <v>331</v>
      </c>
      <c r="F10" s="1">
        <v>1</v>
      </c>
      <c r="G10" s="1">
        <v>0</v>
      </c>
      <c r="H10" s="2">
        <f t="shared" si="0"/>
        <v>0.99697885196374625</v>
      </c>
      <c r="I10" s="1">
        <f t="shared" si="2"/>
        <v>0.97637419465771169</v>
      </c>
      <c r="J10" s="3">
        <f t="shared" si="1"/>
        <v>3.0211480362537764E-3</v>
      </c>
    </row>
    <row r="11" spans="1:10" x14ac:dyDescent="0.25">
      <c r="A11" s="1">
        <v>10</v>
      </c>
      <c r="B11" s="1">
        <v>97</v>
      </c>
      <c r="C11" s="1">
        <v>1</v>
      </c>
      <c r="D11" s="1">
        <v>1</v>
      </c>
      <c r="E11" s="1">
        <v>330</v>
      </c>
      <c r="F11" s="1">
        <v>2</v>
      </c>
      <c r="G11" s="1">
        <v>0</v>
      </c>
      <c r="H11" s="2">
        <f t="shared" si="0"/>
        <v>0.9939393939393939</v>
      </c>
      <c r="I11" s="1">
        <f t="shared" si="2"/>
        <v>0.97045677529614971</v>
      </c>
      <c r="J11" s="3">
        <f t="shared" si="1"/>
        <v>6.0606060606060606E-3</v>
      </c>
    </row>
    <row r="12" spans="1:10" x14ac:dyDescent="0.25">
      <c r="A12" s="1">
        <v>11</v>
      </c>
      <c r="B12" s="1">
        <v>110</v>
      </c>
      <c r="C12" s="1">
        <v>1</v>
      </c>
      <c r="D12" s="1">
        <v>1</v>
      </c>
      <c r="E12" s="1">
        <v>328</v>
      </c>
      <c r="F12" s="1">
        <v>1</v>
      </c>
      <c r="G12" s="1">
        <v>0</v>
      </c>
      <c r="H12" s="2">
        <f t="shared" si="0"/>
        <v>0.99695121951219512</v>
      </c>
      <c r="I12" s="1">
        <f t="shared" si="2"/>
        <v>0.96749806561536877</v>
      </c>
      <c r="J12" s="3">
        <f t="shared" si="1"/>
        <v>3.0487804878048782E-3</v>
      </c>
    </row>
    <row r="13" spans="1:10" x14ac:dyDescent="0.25">
      <c r="A13" s="1">
        <v>12</v>
      </c>
      <c r="B13" s="1">
        <v>116</v>
      </c>
      <c r="C13" s="1">
        <v>1</v>
      </c>
      <c r="D13" s="1">
        <v>0</v>
      </c>
      <c r="E13" s="1">
        <v>327</v>
      </c>
      <c r="F13" s="1">
        <v>0</v>
      </c>
      <c r="G13" s="1">
        <v>1</v>
      </c>
      <c r="H13" s="2">
        <f t="shared" si="0"/>
        <v>1</v>
      </c>
      <c r="I13" s="1">
        <f t="shared" si="2"/>
        <v>0.96749806561536877</v>
      </c>
      <c r="J13" s="3">
        <f t="shared" si="1"/>
        <v>0</v>
      </c>
    </row>
    <row r="14" spans="1:10" x14ac:dyDescent="0.25">
      <c r="A14" s="1">
        <v>13</v>
      </c>
      <c r="B14" s="1">
        <v>125</v>
      </c>
      <c r="C14" s="1">
        <v>1</v>
      </c>
      <c r="D14" s="1">
        <v>1</v>
      </c>
      <c r="E14" s="1">
        <v>326</v>
      </c>
      <c r="F14" s="1">
        <v>2</v>
      </c>
      <c r="G14" s="1">
        <v>0</v>
      </c>
      <c r="H14" s="2">
        <f t="shared" si="0"/>
        <v>0.99386503067484666</v>
      </c>
      <c r="I14" s="1">
        <f t="shared" si="2"/>
        <v>0.96156249466067334</v>
      </c>
      <c r="J14" s="3">
        <f t="shared" si="1"/>
        <v>6.1349693251533744E-3</v>
      </c>
    </row>
    <row r="15" spans="1:10" x14ac:dyDescent="0.25">
      <c r="A15" s="1">
        <v>14</v>
      </c>
      <c r="B15" s="1">
        <v>140</v>
      </c>
      <c r="C15" s="1">
        <v>1</v>
      </c>
      <c r="D15" s="1">
        <v>1</v>
      </c>
      <c r="E15" s="1">
        <v>324</v>
      </c>
      <c r="F15" s="1">
        <v>1</v>
      </c>
      <c r="G15" s="1">
        <v>0</v>
      </c>
      <c r="H15" s="2">
        <f t="shared" si="0"/>
        <v>0.99691358024691357</v>
      </c>
      <c r="I15" s="1">
        <f t="shared" si="2"/>
        <v>0.95859470918332557</v>
      </c>
      <c r="J15" s="3">
        <f t="shared" si="1"/>
        <v>3.0864197530864196E-3</v>
      </c>
    </row>
    <row r="16" spans="1:10" x14ac:dyDescent="0.25">
      <c r="A16" s="1">
        <v>15</v>
      </c>
      <c r="B16" s="1">
        <v>162</v>
      </c>
      <c r="C16" s="1">
        <v>1</v>
      </c>
      <c r="D16" s="1">
        <v>0</v>
      </c>
      <c r="E16" s="1">
        <v>323</v>
      </c>
      <c r="F16" s="1">
        <v>0</v>
      </c>
      <c r="G16" s="1">
        <v>1</v>
      </c>
      <c r="H16" s="2">
        <f t="shared" si="0"/>
        <v>1</v>
      </c>
      <c r="I16" s="1">
        <f t="shared" si="2"/>
        <v>0.95859470918332557</v>
      </c>
      <c r="J16" s="3">
        <f t="shared" si="1"/>
        <v>0</v>
      </c>
    </row>
    <row r="17" spans="1:10" x14ac:dyDescent="0.25">
      <c r="A17" s="1">
        <v>16</v>
      </c>
      <c r="B17" s="1">
        <v>174</v>
      </c>
      <c r="C17" s="1">
        <v>1</v>
      </c>
      <c r="D17" s="1">
        <v>1</v>
      </c>
      <c r="E17" s="1">
        <v>322</v>
      </c>
      <c r="F17" s="1">
        <v>1</v>
      </c>
      <c r="G17" s="1">
        <v>0</v>
      </c>
      <c r="H17" s="2">
        <f t="shared" si="0"/>
        <v>0.99689440993788825</v>
      </c>
      <c r="I17" s="1">
        <f t="shared" si="2"/>
        <v>0.95561770698089288</v>
      </c>
      <c r="J17" s="3">
        <f t="shared" si="1"/>
        <v>3.105590062111801E-3</v>
      </c>
    </row>
    <row r="18" spans="1:10" x14ac:dyDescent="0.25">
      <c r="A18" s="1">
        <v>17</v>
      </c>
      <c r="B18" s="1">
        <v>192</v>
      </c>
      <c r="C18" s="1">
        <v>1</v>
      </c>
      <c r="D18" s="1">
        <v>1</v>
      </c>
      <c r="E18" s="1">
        <v>321</v>
      </c>
      <c r="F18" s="1">
        <v>1</v>
      </c>
      <c r="G18" s="1">
        <v>0</v>
      </c>
      <c r="H18" s="2">
        <f t="shared" si="0"/>
        <v>0.99688473520249221</v>
      </c>
      <c r="I18" s="1">
        <f t="shared" si="2"/>
        <v>0.95264070477846019</v>
      </c>
      <c r="J18" s="3">
        <f t="shared" si="1"/>
        <v>3.1152647975077881E-3</v>
      </c>
    </row>
    <row r="19" spans="1:10" x14ac:dyDescent="0.25">
      <c r="A19" s="1">
        <v>18</v>
      </c>
      <c r="B19" s="1">
        <v>220</v>
      </c>
      <c r="C19" s="1">
        <v>1</v>
      </c>
      <c r="D19" s="1">
        <v>0</v>
      </c>
      <c r="E19" s="1">
        <v>320</v>
      </c>
      <c r="F19" s="1">
        <v>0</v>
      </c>
      <c r="G19" s="1">
        <v>1</v>
      </c>
      <c r="H19" s="2">
        <f t="shared" si="0"/>
        <v>1</v>
      </c>
      <c r="I19" s="1">
        <f t="shared" si="2"/>
        <v>0.95264070477846019</v>
      </c>
      <c r="J19" s="3">
        <f t="shared" si="1"/>
        <v>0</v>
      </c>
    </row>
    <row r="20" spans="1:10" x14ac:dyDescent="0.25">
      <c r="A20" s="1">
        <v>19</v>
      </c>
      <c r="B20" s="1">
        <v>250</v>
      </c>
      <c r="C20" s="1">
        <v>1</v>
      </c>
      <c r="D20" s="1">
        <v>1</v>
      </c>
      <c r="E20" s="1">
        <v>319</v>
      </c>
      <c r="F20" s="1">
        <v>1</v>
      </c>
      <c r="G20" s="1">
        <v>0</v>
      </c>
      <c r="H20" s="2">
        <f t="shared" si="0"/>
        <v>0.99686520376175547</v>
      </c>
      <c r="I20" s="1">
        <f t="shared" si="2"/>
        <v>0.94965437028072208</v>
      </c>
      <c r="J20" s="3">
        <f t="shared" si="1"/>
        <v>3.134796238244514E-3</v>
      </c>
    </row>
    <row r="21" spans="1:10" x14ac:dyDescent="0.25">
      <c r="A21" s="1">
        <v>20</v>
      </c>
      <c r="B21" s="1">
        <v>310</v>
      </c>
      <c r="C21" s="1">
        <v>1</v>
      </c>
      <c r="D21" s="1">
        <v>1</v>
      </c>
      <c r="E21" s="1">
        <v>318</v>
      </c>
      <c r="F21" s="1">
        <v>1</v>
      </c>
      <c r="G21" s="1">
        <v>0</v>
      </c>
      <c r="H21" s="2">
        <f t="shared" si="0"/>
        <v>0.99685534591194969</v>
      </c>
      <c r="I21" s="1">
        <f>I20*H21</f>
        <v>0.94666803578298397</v>
      </c>
      <c r="J21" s="3">
        <f t="shared" si="1"/>
        <v>3.1446540880503146E-3</v>
      </c>
    </row>
    <row r="22" spans="1:10" x14ac:dyDescent="0.25">
      <c r="A22" s="1">
        <v>21</v>
      </c>
      <c r="B22" s="1">
        <v>321</v>
      </c>
      <c r="C22" s="1">
        <v>1</v>
      </c>
      <c r="D22" s="1">
        <v>0</v>
      </c>
      <c r="E22" s="1">
        <v>317</v>
      </c>
      <c r="F22" s="1">
        <v>0</v>
      </c>
      <c r="G22" s="1">
        <v>1</v>
      </c>
      <c r="H22" s="2">
        <f t="shared" si="0"/>
        <v>1</v>
      </c>
      <c r="I22" s="1">
        <f t="shared" si="2"/>
        <v>0.94666803578298397</v>
      </c>
      <c r="J22" s="3">
        <f t="shared" si="1"/>
        <v>0</v>
      </c>
    </row>
    <row r="23" spans="1:10" x14ac:dyDescent="0.25">
      <c r="A23" s="1">
        <v>22</v>
      </c>
      <c r="B23" s="1">
        <v>345</v>
      </c>
      <c r="C23" s="1">
        <v>1</v>
      </c>
      <c r="D23" s="1">
        <v>1</v>
      </c>
      <c r="E23" s="1">
        <v>316</v>
      </c>
      <c r="F23" s="1">
        <v>1</v>
      </c>
      <c r="G23" s="1">
        <v>0</v>
      </c>
      <c r="H23" s="2">
        <f t="shared" si="0"/>
        <v>0.99683544303797467</v>
      </c>
      <c r="I23" s="1">
        <f t="shared" si="2"/>
        <v>0.94367225085962003</v>
      </c>
      <c r="J23" s="3">
        <f t="shared" si="1"/>
        <v>3.1645569620253164E-3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B1" workbookViewId="0">
      <selection activeCell="F17" sqref="F17"/>
    </sheetView>
  </sheetViews>
  <sheetFormatPr baseColWidth="10" defaultRowHeight="15" x14ac:dyDescent="0.25"/>
  <sheetData>
    <row r="1" spans="1:10" x14ac:dyDescent="0.25">
      <c r="A1" t="s">
        <v>6</v>
      </c>
      <c r="B1" t="s">
        <v>0</v>
      </c>
      <c r="C1" t="s">
        <v>7</v>
      </c>
      <c r="D1" t="s">
        <v>1</v>
      </c>
      <c r="E1" t="s">
        <v>2</v>
      </c>
      <c r="F1" t="s">
        <v>3</v>
      </c>
      <c r="G1" t="s">
        <v>4</v>
      </c>
      <c r="H1" s="2" t="s">
        <v>10</v>
      </c>
      <c r="I1" s="1" t="s">
        <v>5</v>
      </c>
      <c r="J1" s="4" t="s">
        <v>11</v>
      </c>
    </row>
    <row r="2" spans="1:10" x14ac:dyDescent="0.25">
      <c r="A2">
        <v>23</v>
      </c>
      <c r="B2">
        <v>2</v>
      </c>
      <c r="C2">
        <v>0</v>
      </c>
      <c r="D2">
        <v>1</v>
      </c>
      <c r="E2">
        <v>370</v>
      </c>
      <c r="F2">
        <v>1</v>
      </c>
      <c r="G2">
        <v>0</v>
      </c>
      <c r="H2" s="5">
        <f>1-J2</f>
        <v>0.99729729729729732</v>
      </c>
      <c r="I2" s="5">
        <f>H2</f>
        <v>0.99729729729729732</v>
      </c>
      <c r="J2" s="6">
        <f>F2/(E2-G2)</f>
        <v>2.7027027027027029E-3</v>
      </c>
    </row>
    <row r="3" spans="1:10" x14ac:dyDescent="0.25">
      <c r="A3">
        <v>24</v>
      </c>
      <c r="B3">
        <v>10</v>
      </c>
      <c r="C3">
        <v>0</v>
      </c>
      <c r="D3">
        <v>0</v>
      </c>
      <c r="E3">
        <v>369</v>
      </c>
      <c r="F3">
        <v>0</v>
      </c>
      <c r="G3">
        <v>1</v>
      </c>
      <c r="H3" s="5">
        <f t="shared" ref="H3:H15" si="0">1-J3</f>
        <v>1</v>
      </c>
      <c r="I3" s="5">
        <f>I2*H3</f>
        <v>0.99729729729729732</v>
      </c>
      <c r="J3" s="6">
        <f t="shared" ref="J3:J15" si="1">F3/(E3-G3)</f>
        <v>0</v>
      </c>
    </row>
    <row r="4" spans="1:10" x14ac:dyDescent="0.25">
      <c r="A4">
        <v>25</v>
      </c>
      <c r="B4">
        <v>24</v>
      </c>
      <c r="C4">
        <v>0</v>
      </c>
      <c r="D4">
        <v>1</v>
      </c>
      <c r="E4">
        <v>368</v>
      </c>
      <c r="F4">
        <v>1</v>
      </c>
      <c r="G4">
        <v>0</v>
      </c>
      <c r="H4" s="5">
        <f t="shared" si="0"/>
        <v>0.99728260869565222</v>
      </c>
      <c r="I4" s="5">
        <f t="shared" ref="I4:I15" si="2">I3*H4</f>
        <v>0.99458725029377215</v>
      </c>
      <c r="J4" s="6">
        <f t="shared" si="1"/>
        <v>2.717391304347826E-3</v>
      </c>
    </row>
    <row r="5" spans="1:10" x14ac:dyDescent="0.25">
      <c r="A5">
        <v>26</v>
      </c>
      <c r="B5">
        <v>31</v>
      </c>
      <c r="C5">
        <v>0</v>
      </c>
      <c r="D5">
        <v>1</v>
      </c>
      <c r="E5">
        <v>367</v>
      </c>
      <c r="F5">
        <v>1</v>
      </c>
      <c r="G5">
        <v>0</v>
      </c>
      <c r="H5" s="5">
        <f t="shared" si="0"/>
        <v>0.99727520435967298</v>
      </c>
      <c r="I5" s="5">
        <f t="shared" si="2"/>
        <v>0.99187720329024687</v>
      </c>
      <c r="J5" s="6">
        <f t="shared" si="1"/>
        <v>2.7247956403269754E-3</v>
      </c>
    </row>
    <row r="6" spans="1:10" x14ac:dyDescent="0.25">
      <c r="A6">
        <v>27</v>
      </c>
      <c r="B6">
        <v>36</v>
      </c>
      <c r="C6">
        <v>0</v>
      </c>
      <c r="D6">
        <v>1</v>
      </c>
      <c r="E6">
        <v>366</v>
      </c>
      <c r="F6">
        <v>1</v>
      </c>
      <c r="G6">
        <v>0</v>
      </c>
      <c r="H6" s="5">
        <f t="shared" si="0"/>
        <v>0.99726775956284153</v>
      </c>
      <c r="I6" s="5">
        <f t="shared" si="2"/>
        <v>0.98916715628672158</v>
      </c>
      <c r="J6" s="6">
        <f t="shared" si="1"/>
        <v>2.7322404371584699E-3</v>
      </c>
    </row>
    <row r="7" spans="1:10" x14ac:dyDescent="0.25">
      <c r="A7">
        <v>28</v>
      </c>
      <c r="B7">
        <v>48</v>
      </c>
      <c r="C7">
        <v>0</v>
      </c>
      <c r="D7">
        <v>0</v>
      </c>
      <c r="E7">
        <v>365</v>
      </c>
      <c r="F7">
        <v>0</v>
      </c>
      <c r="G7">
        <v>1</v>
      </c>
      <c r="H7" s="5">
        <f t="shared" si="0"/>
        <v>1</v>
      </c>
      <c r="I7" s="5">
        <f t="shared" si="2"/>
        <v>0.98916715628672158</v>
      </c>
      <c r="J7" s="6">
        <f t="shared" si="1"/>
        <v>0</v>
      </c>
    </row>
    <row r="8" spans="1:10" x14ac:dyDescent="0.25">
      <c r="A8">
        <v>29</v>
      </c>
      <c r="B8">
        <v>55</v>
      </c>
      <c r="C8">
        <v>0</v>
      </c>
      <c r="D8">
        <v>1</v>
      </c>
      <c r="E8">
        <v>364</v>
      </c>
      <c r="F8">
        <v>2</v>
      </c>
      <c r="G8">
        <v>0</v>
      </c>
      <c r="H8" s="5">
        <f t="shared" si="0"/>
        <v>0.99450549450549453</v>
      </c>
      <c r="I8" s="5">
        <f t="shared" si="2"/>
        <v>0.98373217191151985</v>
      </c>
      <c r="J8" s="6">
        <f t="shared" si="1"/>
        <v>5.4945054945054949E-3</v>
      </c>
    </row>
    <row r="9" spans="1:10" x14ac:dyDescent="0.25">
      <c r="A9">
        <v>30</v>
      </c>
      <c r="B9">
        <v>97</v>
      </c>
      <c r="C9">
        <v>0</v>
      </c>
      <c r="D9">
        <v>1</v>
      </c>
      <c r="E9">
        <v>362</v>
      </c>
      <c r="F9">
        <v>1</v>
      </c>
      <c r="G9">
        <v>0</v>
      </c>
      <c r="H9" s="5">
        <f t="shared" si="0"/>
        <v>0.99723756906077343</v>
      </c>
      <c r="I9" s="5">
        <f t="shared" si="2"/>
        <v>0.98101467972391887</v>
      </c>
      <c r="J9" s="6">
        <f t="shared" si="1"/>
        <v>2.7624309392265192E-3</v>
      </c>
    </row>
    <row r="10" spans="1:10" x14ac:dyDescent="0.25">
      <c r="A10">
        <v>31</v>
      </c>
      <c r="B10">
        <v>125</v>
      </c>
      <c r="C10">
        <v>0</v>
      </c>
      <c r="D10">
        <v>1</v>
      </c>
      <c r="E10">
        <v>361</v>
      </c>
      <c r="F10">
        <v>1</v>
      </c>
      <c r="G10">
        <v>0</v>
      </c>
      <c r="H10" s="5">
        <f t="shared" si="0"/>
        <v>0.99722991689750695</v>
      </c>
      <c r="I10" s="5">
        <f t="shared" si="2"/>
        <v>0.978297187536318</v>
      </c>
      <c r="J10" s="6">
        <f t="shared" si="1"/>
        <v>2.7700831024930748E-3</v>
      </c>
    </row>
    <row r="11" spans="1:10" x14ac:dyDescent="0.25">
      <c r="A11">
        <v>32</v>
      </c>
      <c r="B11">
        <v>130</v>
      </c>
      <c r="C11">
        <v>0</v>
      </c>
      <c r="D11">
        <v>0</v>
      </c>
      <c r="E11">
        <v>360</v>
      </c>
      <c r="F11">
        <v>0</v>
      </c>
      <c r="G11">
        <v>1</v>
      </c>
      <c r="H11" s="5">
        <f t="shared" si="0"/>
        <v>1</v>
      </c>
      <c r="I11" s="5">
        <f t="shared" si="2"/>
        <v>0.978297187536318</v>
      </c>
      <c r="J11" s="6">
        <f t="shared" si="1"/>
        <v>0</v>
      </c>
    </row>
    <row r="12" spans="1:10" x14ac:dyDescent="0.25">
      <c r="A12">
        <v>33</v>
      </c>
      <c r="B12">
        <v>175</v>
      </c>
      <c r="C12">
        <v>0</v>
      </c>
      <c r="D12">
        <v>0</v>
      </c>
      <c r="E12">
        <v>359</v>
      </c>
      <c r="F12">
        <v>0</v>
      </c>
      <c r="G12">
        <v>1</v>
      </c>
      <c r="H12" s="5">
        <f t="shared" si="0"/>
        <v>1</v>
      </c>
      <c r="I12" s="5">
        <f t="shared" si="2"/>
        <v>0.978297187536318</v>
      </c>
      <c r="J12" s="6">
        <f t="shared" si="1"/>
        <v>0</v>
      </c>
    </row>
    <row r="13" spans="1:10" x14ac:dyDescent="0.25">
      <c r="A13">
        <v>34</v>
      </c>
      <c r="B13">
        <v>182</v>
      </c>
      <c r="C13">
        <v>0</v>
      </c>
      <c r="D13">
        <v>0</v>
      </c>
      <c r="E13">
        <v>358</v>
      </c>
      <c r="F13">
        <v>0</v>
      </c>
      <c r="G13">
        <v>1</v>
      </c>
      <c r="H13" s="5">
        <f t="shared" si="0"/>
        <v>1</v>
      </c>
      <c r="I13" s="5">
        <f t="shared" si="2"/>
        <v>0.978297187536318</v>
      </c>
      <c r="J13" s="6">
        <f t="shared" si="1"/>
        <v>0</v>
      </c>
    </row>
    <row r="14" spans="1:10" x14ac:dyDescent="0.25">
      <c r="A14">
        <v>35</v>
      </c>
      <c r="B14">
        <v>330</v>
      </c>
      <c r="C14">
        <v>0</v>
      </c>
      <c r="D14">
        <v>0</v>
      </c>
      <c r="E14">
        <v>357</v>
      </c>
      <c r="F14">
        <v>0</v>
      </c>
      <c r="G14">
        <v>1</v>
      </c>
      <c r="H14" s="5">
        <f t="shared" si="0"/>
        <v>1</v>
      </c>
      <c r="I14" s="5">
        <f t="shared" si="2"/>
        <v>0.978297187536318</v>
      </c>
      <c r="J14" s="6">
        <f t="shared" si="1"/>
        <v>0</v>
      </c>
    </row>
    <row r="15" spans="1:10" x14ac:dyDescent="0.25">
      <c r="A15">
        <v>36</v>
      </c>
      <c r="B15">
        <v>350</v>
      </c>
      <c r="C15">
        <v>0</v>
      </c>
      <c r="D15">
        <v>0</v>
      </c>
      <c r="E15">
        <v>356</v>
      </c>
      <c r="F15">
        <v>0</v>
      </c>
      <c r="G15">
        <v>1</v>
      </c>
      <c r="H15" s="5">
        <f t="shared" si="0"/>
        <v>1</v>
      </c>
      <c r="I15" s="5">
        <f t="shared" si="2"/>
        <v>0.978297187536318</v>
      </c>
      <c r="J15" s="6">
        <f t="shared" si="1"/>
        <v>0</v>
      </c>
    </row>
    <row r="16" spans="1:10" x14ac:dyDescent="0.25">
      <c r="F16">
        <f>SUM(F2:F15)</f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T1" workbookViewId="0">
      <selection activeCell="U13" sqref="U13"/>
    </sheetView>
  </sheetViews>
  <sheetFormatPr baseColWidth="10" defaultRowHeight="15" x14ac:dyDescent="0.25"/>
  <cols>
    <col min="1" max="17" width="11.42578125" style="11"/>
    <col min="18" max="18" width="3.7109375" style="11" customWidth="1"/>
    <col min="19" max="16384" width="11.42578125" style="11"/>
  </cols>
  <sheetData>
    <row r="1" spans="1:21" x14ac:dyDescent="0.25">
      <c r="A1" s="10"/>
      <c r="B1" s="40" t="s">
        <v>20</v>
      </c>
      <c r="C1" s="40"/>
      <c r="D1" s="40"/>
      <c r="E1" s="23"/>
      <c r="F1" s="23"/>
      <c r="G1" s="23"/>
      <c r="H1" s="23"/>
      <c r="I1" s="40" t="s">
        <v>21</v>
      </c>
      <c r="J1" s="40"/>
      <c r="K1" s="40"/>
      <c r="O1" s="10"/>
      <c r="S1" s="10"/>
    </row>
    <row r="2" spans="1:21" s="22" customFormat="1" ht="45" x14ac:dyDescent="0.25">
      <c r="A2" s="21" t="s">
        <v>13</v>
      </c>
      <c r="B2" s="21" t="s">
        <v>16</v>
      </c>
      <c r="C2" s="21" t="s">
        <v>19</v>
      </c>
      <c r="D2" s="21" t="s">
        <v>30</v>
      </c>
      <c r="E2" s="2" t="s">
        <v>10</v>
      </c>
      <c r="F2" s="1" t="s">
        <v>12</v>
      </c>
      <c r="G2" s="4" t="s">
        <v>11</v>
      </c>
      <c r="H2" s="21"/>
      <c r="I2" s="21" t="s">
        <v>16</v>
      </c>
      <c r="J2" s="21" t="s">
        <v>19</v>
      </c>
      <c r="K2" s="21" t="s">
        <v>30</v>
      </c>
      <c r="L2" s="2" t="s">
        <v>10</v>
      </c>
      <c r="M2" s="1" t="s">
        <v>31</v>
      </c>
      <c r="N2" s="4" t="s">
        <v>11</v>
      </c>
      <c r="O2" s="21"/>
      <c r="P2" s="22" t="s">
        <v>31</v>
      </c>
      <c r="Q2" s="22" t="s">
        <v>12</v>
      </c>
      <c r="S2" s="21"/>
      <c r="T2" s="22" t="s">
        <v>31</v>
      </c>
      <c r="U2" s="22" t="s">
        <v>12</v>
      </c>
    </row>
    <row r="3" spans="1:21" x14ac:dyDescent="0.25">
      <c r="A3" s="12">
        <v>2</v>
      </c>
      <c r="B3" s="13">
        <v>370</v>
      </c>
      <c r="C3" s="13">
        <v>1</v>
      </c>
      <c r="D3" s="13">
        <v>0</v>
      </c>
      <c r="E3" s="13">
        <f>1-G3</f>
        <v>0.99729729729729732</v>
      </c>
      <c r="F3" s="13">
        <f>E3</f>
        <v>0.99729729729729732</v>
      </c>
      <c r="G3" s="13">
        <f>C3/(B3-D3)</f>
        <v>2.7027027027027029E-3</v>
      </c>
      <c r="H3" s="13"/>
      <c r="I3" s="13">
        <v>340</v>
      </c>
      <c r="J3" s="13">
        <v>1</v>
      </c>
      <c r="K3" s="13">
        <v>0</v>
      </c>
      <c r="L3" s="13">
        <f>1-N3</f>
        <v>0.99705882352941178</v>
      </c>
      <c r="M3" s="13">
        <f>L3</f>
        <v>0.99705882352941178</v>
      </c>
      <c r="N3" s="13">
        <f>J3/(I3-K3)</f>
        <v>2.9411764705882353E-3</v>
      </c>
      <c r="O3" s="12">
        <v>2</v>
      </c>
      <c r="P3" s="11">
        <v>0.99705882352941178</v>
      </c>
      <c r="Q3" s="11">
        <v>0.99729729729729732</v>
      </c>
      <c r="S3" s="12">
        <v>2</v>
      </c>
      <c r="T3" s="11">
        <v>0.99705882352941178</v>
      </c>
      <c r="U3" s="11">
        <v>0.99729729729729732</v>
      </c>
    </row>
    <row r="4" spans="1:21" x14ac:dyDescent="0.25">
      <c r="A4" s="12">
        <v>5</v>
      </c>
      <c r="B4" s="13"/>
      <c r="C4" s="13"/>
      <c r="D4" s="13"/>
      <c r="E4" s="13" t="e">
        <f t="shared" ref="E4:E34" si="0">1-G4</f>
        <v>#DIV/0!</v>
      </c>
      <c r="F4" s="13"/>
      <c r="G4" s="13" t="e">
        <f t="shared" ref="G4:G34" si="1">C4/(B4-D4)</f>
        <v>#DIV/0!</v>
      </c>
      <c r="H4" s="13"/>
      <c r="I4" s="13">
        <v>339</v>
      </c>
      <c r="J4" s="13">
        <v>1</v>
      </c>
      <c r="K4" s="13">
        <v>0</v>
      </c>
      <c r="L4" s="13">
        <f t="shared" ref="L4:L34" si="2">1-N4</f>
        <v>0.99705014749262533</v>
      </c>
      <c r="M4" s="11">
        <f>L4*M3</f>
        <v>0.99411764705882355</v>
      </c>
      <c r="N4" s="13">
        <f t="shared" ref="N4:N34" si="3">J4/(I4-K4)</f>
        <v>2.9498525073746312E-3</v>
      </c>
      <c r="O4" s="12">
        <v>5</v>
      </c>
      <c r="P4" s="11">
        <v>0.99411764705882355</v>
      </c>
      <c r="S4" s="12">
        <v>5</v>
      </c>
      <c r="T4" s="11">
        <v>0.99411764705882355</v>
      </c>
      <c r="U4" s="11">
        <v>0.99729729729729732</v>
      </c>
    </row>
    <row r="5" spans="1:21" x14ac:dyDescent="0.25">
      <c r="A5" s="12">
        <v>10</v>
      </c>
      <c r="B5" s="13">
        <v>369</v>
      </c>
      <c r="C5" s="13">
        <v>0</v>
      </c>
      <c r="D5" s="13">
        <v>1</v>
      </c>
      <c r="E5" s="13">
        <f t="shared" si="0"/>
        <v>1</v>
      </c>
      <c r="F5" s="13">
        <f>F3*E5</f>
        <v>0.99729729729729732</v>
      </c>
      <c r="G5" s="13">
        <f t="shared" si="1"/>
        <v>0</v>
      </c>
      <c r="H5" s="13"/>
      <c r="I5" s="13"/>
      <c r="J5" s="13"/>
      <c r="K5" s="13"/>
      <c r="L5" s="13" t="e">
        <f t="shared" si="2"/>
        <v>#DIV/0!</v>
      </c>
      <c r="N5" s="13" t="e">
        <f t="shared" si="3"/>
        <v>#DIV/0!</v>
      </c>
      <c r="O5" s="12">
        <v>10</v>
      </c>
      <c r="Q5" s="11">
        <v>0.99729729729729732</v>
      </c>
      <c r="S5" s="12">
        <v>10</v>
      </c>
      <c r="T5" s="11">
        <v>0.99411764705882355</v>
      </c>
      <c r="U5" s="11">
        <v>0.99729729729729732</v>
      </c>
    </row>
    <row r="6" spans="1:21" x14ac:dyDescent="0.25">
      <c r="A6" s="12">
        <v>24</v>
      </c>
      <c r="B6" s="13">
        <v>368</v>
      </c>
      <c r="C6" s="13">
        <v>1</v>
      </c>
      <c r="D6" s="13">
        <v>0</v>
      </c>
      <c r="E6" s="13">
        <f t="shared" si="0"/>
        <v>0.99728260869565222</v>
      </c>
      <c r="F6" s="13">
        <f>F5*E6</f>
        <v>0.99458725029377215</v>
      </c>
      <c r="G6" s="13">
        <f t="shared" si="1"/>
        <v>2.717391304347826E-3</v>
      </c>
      <c r="H6" s="13"/>
      <c r="I6" s="13"/>
      <c r="J6" s="13"/>
      <c r="K6" s="13"/>
      <c r="L6" s="13" t="e">
        <f t="shared" si="2"/>
        <v>#DIV/0!</v>
      </c>
      <c r="N6" s="13" t="e">
        <f t="shared" si="3"/>
        <v>#DIV/0!</v>
      </c>
      <c r="O6" s="12">
        <v>24</v>
      </c>
      <c r="Q6" s="11">
        <v>0.99458725029377215</v>
      </c>
      <c r="S6" s="12">
        <v>24</v>
      </c>
      <c r="T6" s="11">
        <v>0.99411764705882355</v>
      </c>
      <c r="U6" s="11">
        <v>0.99458725029377215</v>
      </c>
    </row>
    <row r="7" spans="1:21" x14ac:dyDescent="0.25">
      <c r="A7" s="12">
        <v>25</v>
      </c>
      <c r="B7" s="13"/>
      <c r="C7" s="13"/>
      <c r="D7" s="13"/>
      <c r="E7" s="13" t="e">
        <f t="shared" si="0"/>
        <v>#DIV/0!</v>
      </c>
      <c r="F7" s="13"/>
      <c r="G7" s="13" t="e">
        <f t="shared" si="1"/>
        <v>#DIV/0!</v>
      </c>
      <c r="H7" s="13"/>
      <c r="I7" s="13">
        <v>338</v>
      </c>
      <c r="J7" s="13">
        <v>0</v>
      </c>
      <c r="K7" s="13">
        <v>1</v>
      </c>
      <c r="L7" s="13">
        <f t="shared" si="2"/>
        <v>1</v>
      </c>
      <c r="M7" s="11">
        <f>L7*M4</f>
        <v>0.99411764705882355</v>
      </c>
      <c r="N7" s="13">
        <f t="shared" si="3"/>
        <v>0</v>
      </c>
      <c r="O7" s="12">
        <v>25</v>
      </c>
      <c r="P7" s="11">
        <v>0.99411764705882355</v>
      </c>
      <c r="S7" s="12">
        <v>25</v>
      </c>
      <c r="T7" s="11">
        <v>0.99411764705882355</v>
      </c>
      <c r="U7" s="11">
        <v>0.99458725029377215</v>
      </c>
    </row>
    <row r="8" spans="1:21" x14ac:dyDescent="0.25">
      <c r="A8" s="12">
        <v>28</v>
      </c>
      <c r="B8" s="13"/>
      <c r="C8" s="13"/>
      <c r="D8" s="13"/>
      <c r="E8" s="13" t="e">
        <f t="shared" si="0"/>
        <v>#DIV/0!</v>
      </c>
      <c r="F8" s="13"/>
      <c r="G8" s="13" t="e">
        <f t="shared" si="1"/>
        <v>#DIV/0!</v>
      </c>
      <c r="H8" s="13"/>
      <c r="I8" s="13">
        <v>337</v>
      </c>
      <c r="J8" s="13">
        <v>1</v>
      </c>
      <c r="K8" s="13">
        <v>0</v>
      </c>
      <c r="L8" s="13">
        <f t="shared" si="2"/>
        <v>0.9970326409495549</v>
      </c>
      <c r="M8" s="11">
        <f>L8*M7</f>
        <v>0.99116774306161637</v>
      </c>
      <c r="N8" s="13">
        <f t="shared" si="3"/>
        <v>2.967359050445104E-3</v>
      </c>
      <c r="O8" s="12">
        <v>28</v>
      </c>
      <c r="P8" s="11">
        <v>0.99116774306161637</v>
      </c>
      <c r="S8" s="12">
        <v>28</v>
      </c>
      <c r="T8" s="11">
        <v>0.99116774306161637</v>
      </c>
      <c r="U8" s="11">
        <v>0.99458725029377215</v>
      </c>
    </row>
    <row r="9" spans="1:21" x14ac:dyDescent="0.25">
      <c r="A9" s="12">
        <v>31</v>
      </c>
      <c r="B9" s="13">
        <v>367</v>
      </c>
      <c r="C9" s="13">
        <v>1</v>
      </c>
      <c r="D9" s="13">
        <v>0</v>
      </c>
      <c r="E9" s="13">
        <f t="shared" si="0"/>
        <v>0.99727520435967298</v>
      </c>
      <c r="F9" s="13">
        <f>F6*E9</f>
        <v>0.99187720329024687</v>
      </c>
      <c r="G9" s="13">
        <f t="shared" si="1"/>
        <v>2.7247956403269754E-3</v>
      </c>
      <c r="H9" s="13"/>
      <c r="I9" s="13"/>
      <c r="J9" s="13"/>
      <c r="K9" s="13"/>
      <c r="L9" s="13" t="e">
        <f t="shared" si="2"/>
        <v>#DIV/0!</v>
      </c>
      <c r="N9" s="13" t="e">
        <f t="shared" si="3"/>
        <v>#DIV/0!</v>
      </c>
      <c r="O9" s="12">
        <v>31</v>
      </c>
      <c r="Q9" s="11">
        <v>0.99187720329024687</v>
      </c>
      <c r="S9" s="12">
        <v>31</v>
      </c>
      <c r="T9" s="11">
        <v>0.99116774306161637</v>
      </c>
      <c r="U9" s="11">
        <v>0.99187720329024687</v>
      </c>
    </row>
    <row r="10" spans="1:21" x14ac:dyDescent="0.25">
      <c r="A10" s="12">
        <v>34</v>
      </c>
      <c r="B10" s="13"/>
      <c r="C10" s="13"/>
      <c r="D10" s="13"/>
      <c r="E10" s="13" t="e">
        <f t="shared" si="0"/>
        <v>#DIV/0!</v>
      </c>
      <c r="F10" s="13"/>
      <c r="G10" s="13" t="e">
        <f t="shared" si="1"/>
        <v>#DIV/0!</v>
      </c>
      <c r="H10" s="13"/>
      <c r="I10" s="13">
        <v>336</v>
      </c>
      <c r="J10" s="13">
        <v>0</v>
      </c>
      <c r="K10" s="13">
        <v>1</v>
      </c>
      <c r="L10" s="13">
        <f t="shared" si="2"/>
        <v>1</v>
      </c>
      <c r="M10" s="11">
        <f>L10*M8</f>
        <v>0.99116774306161637</v>
      </c>
      <c r="N10" s="13">
        <f t="shared" si="3"/>
        <v>0</v>
      </c>
      <c r="O10" s="12">
        <v>34</v>
      </c>
      <c r="P10" s="11">
        <v>0.99116774306161637</v>
      </c>
      <c r="S10" s="12">
        <v>34</v>
      </c>
      <c r="T10" s="11">
        <v>0.99116774306161637</v>
      </c>
      <c r="U10" s="11">
        <v>0.99187720329024687</v>
      </c>
    </row>
    <row r="11" spans="1:21" x14ac:dyDescent="0.25">
      <c r="A11" s="12">
        <v>36</v>
      </c>
      <c r="B11" s="13">
        <v>366</v>
      </c>
      <c r="C11" s="13">
        <v>1</v>
      </c>
      <c r="D11" s="13">
        <v>0</v>
      </c>
      <c r="E11" s="13">
        <f t="shared" si="0"/>
        <v>0.99726775956284153</v>
      </c>
      <c r="F11" s="13">
        <f>F9*E11</f>
        <v>0.98916715628672158</v>
      </c>
      <c r="G11" s="13">
        <f t="shared" si="1"/>
        <v>2.7322404371584699E-3</v>
      </c>
      <c r="H11" s="13"/>
      <c r="I11" s="13"/>
      <c r="J11" s="13"/>
      <c r="K11" s="13"/>
      <c r="L11" s="13" t="e">
        <f t="shared" si="2"/>
        <v>#DIV/0!</v>
      </c>
      <c r="N11" s="13" t="e">
        <f t="shared" si="3"/>
        <v>#DIV/0!</v>
      </c>
      <c r="O11" s="12">
        <v>36</v>
      </c>
      <c r="Q11" s="11">
        <v>0.98916715628672158</v>
      </c>
      <c r="S11" s="12">
        <v>36</v>
      </c>
      <c r="T11" s="11">
        <v>0.99116774306161637</v>
      </c>
      <c r="U11" s="11">
        <v>0.98916715628672158</v>
      </c>
    </row>
    <row r="12" spans="1:21" x14ac:dyDescent="0.25">
      <c r="A12" s="12">
        <v>40</v>
      </c>
      <c r="B12" s="13"/>
      <c r="C12" s="13"/>
      <c r="D12" s="13"/>
      <c r="E12" s="13" t="e">
        <f t="shared" si="0"/>
        <v>#DIV/0!</v>
      </c>
      <c r="F12" s="13"/>
      <c r="G12" s="13" t="e">
        <f t="shared" si="1"/>
        <v>#DIV/0!</v>
      </c>
      <c r="H12" s="13"/>
      <c r="I12" s="13">
        <v>335</v>
      </c>
      <c r="J12" s="13">
        <v>2</v>
      </c>
      <c r="K12" s="13">
        <v>0</v>
      </c>
      <c r="L12" s="13">
        <f t="shared" si="2"/>
        <v>0.99402985074626871</v>
      </c>
      <c r="M12" s="11">
        <f>L12*M10</f>
        <v>0.9852503237000545</v>
      </c>
      <c r="N12" s="13">
        <f t="shared" si="3"/>
        <v>5.9701492537313433E-3</v>
      </c>
      <c r="O12" s="12">
        <v>40</v>
      </c>
      <c r="P12" s="11">
        <v>0.9852503237000545</v>
      </c>
      <c r="S12" s="12">
        <v>40</v>
      </c>
      <c r="T12" s="11">
        <v>0.9852503237000545</v>
      </c>
      <c r="U12" s="11">
        <v>0.98916715628672158</v>
      </c>
    </row>
    <row r="13" spans="1:21" x14ac:dyDescent="0.25">
      <c r="A13" s="12">
        <v>48</v>
      </c>
      <c r="B13" s="13">
        <v>365</v>
      </c>
      <c r="C13" s="13">
        <v>0</v>
      </c>
      <c r="D13" s="13">
        <v>1</v>
      </c>
      <c r="E13" s="13">
        <f t="shared" si="0"/>
        <v>1</v>
      </c>
      <c r="F13" s="13">
        <f>F11*E13</f>
        <v>0.98916715628672158</v>
      </c>
      <c r="G13" s="13">
        <f t="shared" si="1"/>
        <v>0</v>
      </c>
      <c r="H13" s="13"/>
      <c r="I13" s="13"/>
      <c r="J13" s="13"/>
      <c r="K13" s="13"/>
      <c r="L13" s="13" t="e">
        <f t="shared" si="2"/>
        <v>#DIV/0!</v>
      </c>
      <c r="N13" s="13" t="e">
        <f t="shared" si="3"/>
        <v>#DIV/0!</v>
      </c>
      <c r="O13" s="12">
        <v>48</v>
      </c>
      <c r="Q13" s="11">
        <v>0.98916715628672158</v>
      </c>
      <c r="S13" s="12">
        <v>48</v>
      </c>
      <c r="T13" s="11">
        <v>0.9852503237000545</v>
      </c>
      <c r="U13" s="11">
        <v>0.98916715628672158</v>
      </c>
    </row>
    <row r="14" spans="1:21" x14ac:dyDescent="0.25">
      <c r="A14" s="12">
        <v>55</v>
      </c>
      <c r="B14" s="13">
        <v>364</v>
      </c>
      <c r="C14" s="13">
        <v>2</v>
      </c>
      <c r="D14" s="13">
        <v>0</v>
      </c>
      <c r="E14" s="13">
        <f t="shared" si="0"/>
        <v>0.99450549450549453</v>
      </c>
      <c r="F14" s="13">
        <f>F13*E14</f>
        <v>0.98373217191151985</v>
      </c>
      <c r="G14" s="13">
        <f t="shared" si="1"/>
        <v>5.4945054945054949E-3</v>
      </c>
      <c r="H14" s="13"/>
      <c r="I14" s="13">
        <v>333</v>
      </c>
      <c r="J14" s="13">
        <v>1</v>
      </c>
      <c r="K14" s="13">
        <v>0</v>
      </c>
      <c r="L14" s="13">
        <f t="shared" si="2"/>
        <v>0.99699699699699695</v>
      </c>
      <c r="M14" s="11">
        <f>L14*M12</f>
        <v>0.98229161401927356</v>
      </c>
      <c r="N14" s="13">
        <f t="shared" si="3"/>
        <v>3.003003003003003E-3</v>
      </c>
      <c r="O14" s="12">
        <v>55</v>
      </c>
      <c r="P14" s="11">
        <v>0.98229161401927356</v>
      </c>
      <c r="Q14" s="11">
        <v>0.98373217191151985</v>
      </c>
      <c r="S14" s="12">
        <v>55</v>
      </c>
      <c r="T14" s="11">
        <v>0.98229161401927356</v>
      </c>
      <c r="U14" s="11">
        <v>0.98373217191151985</v>
      </c>
    </row>
    <row r="15" spans="1:21" x14ac:dyDescent="0.25">
      <c r="A15" s="12">
        <v>72</v>
      </c>
      <c r="B15" s="13"/>
      <c r="C15" s="13"/>
      <c r="D15" s="13"/>
      <c r="E15" s="13" t="e">
        <f t="shared" si="0"/>
        <v>#DIV/0!</v>
      </c>
      <c r="F15" s="13"/>
      <c r="G15" s="13" t="e">
        <f t="shared" si="1"/>
        <v>#DIV/0!</v>
      </c>
      <c r="H15" s="13"/>
      <c r="I15" s="13">
        <v>332</v>
      </c>
      <c r="J15" s="13">
        <v>1</v>
      </c>
      <c r="K15" s="13">
        <v>0</v>
      </c>
      <c r="L15" s="13">
        <f t="shared" si="2"/>
        <v>0.99698795180722888</v>
      </c>
      <c r="M15" s="11">
        <f t="shared" ref="M15:M20" si="4">L15*M14</f>
        <v>0.97933290433849263</v>
      </c>
      <c r="N15" s="13">
        <f t="shared" si="3"/>
        <v>3.0120481927710845E-3</v>
      </c>
      <c r="O15" s="12">
        <v>72</v>
      </c>
      <c r="P15" s="11">
        <v>0.97933290433849263</v>
      </c>
      <c r="S15" s="12">
        <v>72</v>
      </c>
      <c r="T15" s="11">
        <v>0.97933290433849263</v>
      </c>
      <c r="U15" s="11">
        <v>0.98373217191151985</v>
      </c>
    </row>
    <row r="16" spans="1:21" x14ac:dyDescent="0.25">
      <c r="A16" s="12">
        <v>85</v>
      </c>
      <c r="B16" s="13"/>
      <c r="C16" s="13"/>
      <c r="D16" s="13"/>
      <c r="E16" s="13" t="e">
        <f t="shared" si="0"/>
        <v>#DIV/0!</v>
      </c>
      <c r="F16" s="13"/>
      <c r="G16" s="13" t="e">
        <f t="shared" si="1"/>
        <v>#DIV/0!</v>
      </c>
      <c r="H16" s="13"/>
      <c r="I16" s="13">
        <v>331</v>
      </c>
      <c r="J16" s="13">
        <v>1</v>
      </c>
      <c r="K16" s="13">
        <v>0</v>
      </c>
      <c r="L16" s="13">
        <f t="shared" si="2"/>
        <v>0.99697885196374625</v>
      </c>
      <c r="M16" s="11">
        <f t="shared" si="4"/>
        <v>0.97637419465771169</v>
      </c>
      <c r="N16" s="13">
        <f t="shared" si="3"/>
        <v>3.0211480362537764E-3</v>
      </c>
      <c r="O16" s="12">
        <v>85</v>
      </c>
      <c r="P16" s="11">
        <v>0.97637419465771169</v>
      </c>
      <c r="S16" s="12">
        <v>85</v>
      </c>
      <c r="T16" s="11">
        <v>0.97637419465771169</v>
      </c>
      <c r="U16" s="11">
        <v>0.98373217191151985</v>
      </c>
    </row>
    <row r="17" spans="1:21" x14ac:dyDescent="0.25">
      <c r="A17" s="12">
        <v>97</v>
      </c>
      <c r="B17" s="13">
        <v>362</v>
      </c>
      <c r="C17" s="13">
        <v>1</v>
      </c>
      <c r="D17" s="13">
        <v>0</v>
      </c>
      <c r="E17" s="13">
        <f t="shared" si="0"/>
        <v>0.99723756906077343</v>
      </c>
      <c r="F17" s="13">
        <f>F14*E17</f>
        <v>0.98101467972391887</v>
      </c>
      <c r="G17" s="13">
        <f t="shared" si="1"/>
        <v>2.7624309392265192E-3</v>
      </c>
      <c r="H17" s="13"/>
      <c r="I17" s="13">
        <v>330</v>
      </c>
      <c r="J17" s="13">
        <v>2</v>
      </c>
      <c r="K17" s="13">
        <v>0</v>
      </c>
      <c r="L17" s="13">
        <f t="shared" si="2"/>
        <v>0.9939393939393939</v>
      </c>
      <c r="M17" s="11">
        <f t="shared" si="4"/>
        <v>0.97045677529614971</v>
      </c>
      <c r="N17" s="13">
        <f t="shared" si="3"/>
        <v>6.0606060606060606E-3</v>
      </c>
      <c r="O17" s="12">
        <v>97</v>
      </c>
      <c r="P17" s="11">
        <v>0.97045677529614971</v>
      </c>
      <c r="Q17" s="11">
        <v>0.98101467972391887</v>
      </c>
      <c r="S17" s="12">
        <v>97</v>
      </c>
      <c r="T17" s="11">
        <v>0.97045677529614971</v>
      </c>
      <c r="U17" s="11">
        <v>0.98101467972391887</v>
      </c>
    </row>
    <row r="18" spans="1:21" x14ac:dyDescent="0.25">
      <c r="A18" s="12">
        <v>110</v>
      </c>
      <c r="B18" s="13"/>
      <c r="C18" s="13"/>
      <c r="D18" s="13"/>
      <c r="E18" s="13" t="e">
        <f t="shared" si="0"/>
        <v>#DIV/0!</v>
      </c>
      <c r="F18" s="13"/>
      <c r="G18" s="13" t="e">
        <f t="shared" si="1"/>
        <v>#DIV/0!</v>
      </c>
      <c r="H18" s="13"/>
      <c r="I18" s="13">
        <v>328</v>
      </c>
      <c r="J18" s="13">
        <v>1</v>
      </c>
      <c r="K18" s="13">
        <v>0</v>
      </c>
      <c r="L18" s="13">
        <f t="shared" si="2"/>
        <v>0.99695121951219512</v>
      </c>
      <c r="M18" s="11">
        <f t="shared" si="4"/>
        <v>0.96749806561536877</v>
      </c>
      <c r="N18" s="13">
        <f t="shared" si="3"/>
        <v>3.0487804878048782E-3</v>
      </c>
      <c r="O18" s="12">
        <v>110</v>
      </c>
      <c r="P18" s="11">
        <v>0.96749806561536877</v>
      </c>
      <c r="S18" s="12">
        <v>110</v>
      </c>
      <c r="T18" s="11">
        <v>0.96749806561536877</v>
      </c>
      <c r="U18" s="11">
        <v>0.98101467972391887</v>
      </c>
    </row>
    <row r="19" spans="1:21" x14ac:dyDescent="0.25">
      <c r="A19" s="12">
        <v>116</v>
      </c>
      <c r="B19" s="13"/>
      <c r="C19" s="13"/>
      <c r="D19" s="13"/>
      <c r="E19" s="13" t="e">
        <f t="shared" si="0"/>
        <v>#DIV/0!</v>
      </c>
      <c r="F19" s="13"/>
      <c r="G19" s="13" t="e">
        <f t="shared" si="1"/>
        <v>#DIV/0!</v>
      </c>
      <c r="H19" s="13"/>
      <c r="I19" s="13">
        <v>327</v>
      </c>
      <c r="J19" s="13">
        <v>0</v>
      </c>
      <c r="K19" s="13">
        <v>1</v>
      </c>
      <c r="L19" s="13">
        <f t="shared" si="2"/>
        <v>1</v>
      </c>
      <c r="M19" s="11">
        <f t="shared" si="4"/>
        <v>0.96749806561536877</v>
      </c>
      <c r="N19" s="13">
        <f t="shared" si="3"/>
        <v>0</v>
      </c>
      <c r="O19" s="12">
        <v>116</v>
      </c>
      <c r="P19" s="11">
        <v>0.96749806561536877</v>
      </c>
      <c r="S19" s="12">
        <v>116</v>
      </c>
      <c r="T19" s="11">
        <v>0.96749806561536877</v>
      </c>
      <c r="U19" s="11">
        <v>0.98101467972391887</v>
      </c>
    </row>
    <row r="20" spans="1:21" x14ac:dyDescent="0.25">
      <c r="A20" s="12">
        <v>125</v>
      </c>
      <c r="B20" s="13">
        <v>361</v>
      </c>
      <c r="C20" s="13">
        <v>1</v>
      </c>
      <c r="D20" s="13">
        <v>0</v>
      </c>
      <c r="E20" s="13">
        <f t="shared" si="0"/>
        <v>0.99722991689750695</v>
      </c>
      <c r="F20" s="13">
        <f>F17*E20</f>
        <v>0.978297187536318</v>
      </c>
      <c r="G20" s="13">
        <f t="shared" si="1"/>
        <v>2.7700831024930748E-3</v>
      </c>
      <c r="H20" s="13"/>
      <c r="I20" s="13">
        <v>326</v>
      </c>
      <c r="J20" s="13">
        <v>2</v>
      </c>
      <c r="K20" s="13">
        <v>0</v>
      </c>
      <c r="L20" s="13">
        <f t="shared" si="2"/>
        <v>0.99386503067484666</v>
      </c>
      <c r="M20" s="11">
        <f t="shared" si="4"/>
        <v>0.96156249466067334</v>
      </c>
      <c r="N20" s="13">
        <f t="shared" si="3"/>
        <v>6.1349693251533744E-3</v>
      </c>
      <c r="O20" s="12">
        <v>125</v>
      </c>
      <c r="P20" s="11">
        <v>0.96156249466067334</v>
      </c>
      <c r="Q20" s="11">
        <v>0.978297187536318</v>
      </c>
      <c r="S20" s="12">
        <v>125</v>
      </c>
      <c r="T20" s="11">
        <v>0.96156249466067334</v>
      </c>
      <c r="U20" s="11">
        <v>0.978297187536318</v>
      </c>
    </row>
    <row r="21" spans="1:21" x14ac:dyDescent="0.25">
      <c r="A21" s="12">
        <v>130</v>
      </c>
      <c r="B21" s="13">
        <v>360</v>
      </c>
      <c r="C21" s="13">
        <v>0</v>
      </c>
      <c r="D21" s="13">
        <v>1</v>
      </c>
      <c r="E21" s="13">
        <f t="shared" si="0"/>
        <v>1</v>
      </c>
      <c r="F21" s="13">
        <f>F20*E21</f>
        <v>0.978297187536318</v>
      </c>
      <c r="G21" s="13">
        <f t="shared" si="1"/>
        <v>0</v>
      </c>
      <c r="H21" s="13"/>
      <c r="I21" s="13"/>
      <c r="J21" s="13"/>
      <c r="K21" s="13"/>
      <c r="L21" s="13" t="e">
        <f t="shared" si="2"/>
        <v>#DIV/0!</v>
      </c>
      <c r="N21" s="13" t="e">
        <f t="shared" si="3"/>
        <v>#DIV/0!</v>
      </c>
      <c r="O21" s="12">
        <v>130</v>
      </c>
      <c r="Q21" s="11">
        <v>0.978297187536318</v>
      </c>
      <c r="S21" s="12">
        <v>130</v>
      </c>
      <c r="T21" s="11">
        <v>0.96156249466067334</v>
      </c>
      <c r="U21" s="11">
        <v>0.978297187536318</v>
      </c>
    </row>
    <row r="22" spans="1:21" x14ac:dyDescent="0.25">
      <c r="A22" s="12">
        <v>140</v>
      </c>
      <c r="B22" s="13"/>
      <c r="C22" s="13"/>
      <c r="D22" s="13"/>
      <c r="E22" s="13" t="e">
        <f t="shared" si="0"/>
        <v>#DIV/0!</v>
      </c>
      <c r="F22" s="13"/>
      <c r="G22" s="13" t="e">
        <f t="shared" si="1"/>
        <v>#DIV/0!</v>
      </c>
      <c r="H22" s="13"/>
      <c r="I22" s="13">
        <v>324</v>
      </c>
      <c r="J22" s="13">
        <v>1</v>
      </c>
      <c r="K22" s="13">
        <v>0</v>
      </c>
      <c r="L22" s="13">
        <f t="shared" si="2"/>
        <v>0.99691358024691357</v>
      </c>
      <c r="M22" s="11">
        <f>M20*L22</f>
        <v>0.95859470918332557</v>
      </c>
      <c r="N22" s="13">
        <f t="shared" si="3"/>
        <v>3.0864197530864196E-3</v>
      </c>
      <c r="O22" s="12">
        <v>140</v>
      </c>
      <c r="P22" s="11">
        <v>0.95859470918332557</v>
      </c>
      <c r="S22" s="12">
        <v>140</v>
      </c>
      <c r="T22" s="11">
        <v>0.95859470918332557</v>
      </c>
      <c r="U22" s="11">
        <v>0.978297187536318</v>
      </c>
    </row>
    <row r="23" spans="1:21" x14ac:dyDescent="0.25">
      <c r="A23" s="12">
        <v>162</v>
      </c>
      <c r="B23" s="13"/>
      <c r="C23" s="13"/>
      <c r="D23" s="13"/>
      <c r="E23" s="13" t="e">
        <f t="shared" si="0"/>
        <v>#DIV/0!</v>
      </c>
      <c r="F23" s="13"/>
      <c r="G23" s="13" t="e">
        <f t="shared" si="1"/>
        <v>#DIV/0!</v>
      </c>
      <c r="H23" s="13"/>
      <c r="I23" s="13">
        <v>323</v>
      </c>
      <c r="J23" s="13">
        <v>0</v>
      </c>
      <c r="K23" s="13">
        <v>1</v>
      </c>
      <c r="L23" s="13">
        <f t="shared" si="2"/>
        <v>1</v>
      </c>
      <c r="M23" s="11">
        <f>M22*L23</f>
        <v>0.95859470918332557</v>
      </c>
      <c r="N23" s="13">
        <f t="shared" si="3"/>
        <v>0</v>
      </c>
      <c r="O23" s="12">
        <v>162</v>
      </c>
      <c r="P23" s="11">
        <v>0.95859470918332557</v>
      </c>
      <c r="S23" s="12">
        <v>162</v>
      </c>
      <c r="T23" s="11">
        <v>0.95859470918332557</v>
      </c>
      <c r="U23" s="11">
        <v>0.978297187536318</v>
      </c>
    </row>
    <row r="24" spans="1:21" x14ac:dyDescent="0.25">
      <c r="A24" s="12">
        <v>174</v>
      </c>
      <c r="B24" s="13"/>
      <c r="C24" s="13"/>
      <c r="D24" s="13"/>
      <c r="E24" s="13" t="e">
        <f t="shared" si="0"/>
        <v>#DIV/0!</v>
      </c>
      <c r="F24" s="13"/>
      <c r="G24" s="13" t="e">
        <f t="shared" si="1"/>
        <v>#DIV/0!</v>
      </c>
      <c r="H24" s="13"/>
      <c r="I24" s="13">
        <v>322</v>
      </c>
      <c r="J24" s="13">
        <v>1</v>
      </c>
      <c r="K24" s="13">
        <v>0</v>
      </c>
      <c r="L24" s="13">
        <f t="shared" si="2"/>
        <v>0.99689440993788825</v>
      </c>
      <c r="M24" s="11">
        <f>M23*L24</f>
        <v>0.95561770698089288</v>
      </c>
      <c r="N24" s="13">
        <f t="shared" si="3"/>
        <v>3.105590062111801E-3</v>
      </c>
      <c r="O24" s="12">
        <v>174</v>
      </c>
      <c r="P24" s="11">
        <v>0.95561770698089288</v>
      </c>
      <c r="S24" s="12">
        <v>174</v>
      </c>
      <c r="T24" s="11">
        <v>0.95561770698089288</v>
      </c>
      <c r="U24" s="11">
        <v>0.978297187536318</v>
      </c>
    </row>
    <row r="25" spans="1:21" x14ac:dyDescent="0.25">
      <c r="A25" s="12">
        <v>175</v>
      </c>
      <c r="B25" s="13">
        <v>359</v>
      </c>
      <c r="C25" s="13">
        <v>0</v>
      </c>
      <c r="D25" s="13">
        <v>1</v>
      </c>
      <c r="E25" s="13">
        <f t="shared" si="0"/>
        <v>1</v>
      </c>
      <c r="F25" s="13">
        <f>F21*E25</f>
        <v>0.978297187536318</v>
      </c>
      <c r="G25" s="13">
        <f t="shared" si="1"/>
        <v>0</v>
      </c>
      <c r="H25" s="13"/>
      <c r="I25" s="13"/>
      <c r="J25" s="13"/>
      <c r="K25" s="13"/>
      <c r="L25" s="13" t="e">
        <f t="shared" si="2"/>
        <v>#DIV/0!</v>
      </c>
      <c r="N25" s="13" t="e">
        <f t="shared" si="3"/>
        <v>#DIV/0!</v>
      </c>
      <c r="O25" s="12">
        <v>175</v>
      </c>
      <c r="Q25" s="11">
        <v>0.978297187536318</v>
      </c>
      <c r="S25" s="12">
        <v>175</v>
      </c>
      <c r="T25" s="11">
        <v>0.95561770698089288</v>
      </c>
      <c r="U25" s="11">
        <v>0.978297187536318</v>
      </c>
    </row>
    <row r="26" spans="1:21" x14ac:dyDescent="0.25">
      <c r="A26" s="12">
        <v>182</v>
      </c>
      <c r="B26" s="13">
        <v>358</v>
      </c>
      <c r="C26" s="13">
        <v>0</v>
      </c>
      <c r="D26" s="13">
        <v>1</v>
      </c>
      <c r="E26" s="13">
        <f t="shared" si="0"/>
        <v>1</v>
      </c>
      <c r="F26" s="13">
        <f>E26*F25</f>
        <v>0.978297187536318</v>
      </c>
      <c r="G26" s="13">
        <f t="shared" si="1"/>
        <v>0</v>
      </c>
      <c r="H26" s="13"/>
      <c r="I26" s="13"/>
      <c r="J26" s="13"/>
      <c r="K26" s="13"/>
      <c r="L26" s="13" t="e">
        <f t="shared" si="2"/>
        <v>#DIV/0!</v>
      </c>
      <c r="N26" s="13" t="e">
        <f t="shared" si="3"/>
        <v>#DIV/0!</v>
      </c>
      <c r="O26" s="12">
        <v>182</v>
      </c>
      <c r="Q26" s="11">
        <v>0.978297187536318</v>
      </c>
      <c r="S26" s="12">
        <v>182</v>
      </c>
      <c r="T26" s="11">
        <v>0.95561770698089288</v>
      </c>
      <c r="U26" s="11">
        <v>0.978297187536318</v>
      </c>
    </row>
    <row r="27" spans="1:21" x14ac:dyDescent="0.25">
      <c r="A27" s="12">
        <v>192</v>
      </c>
      <c r="B27" s="13"/>
      <c r="C27" s="13"/>
      <c r="D27" s="13"/>
      <c r="E27" s="13" t="e">
        <f t="shared" si="0"/>
        <v>#DIV/0!</v>
      </c>
      <c r="F27" s="13"/>
      <c r="G27" s="13" t="e">
        <f t="shared" si="1"/>
        <v>#DIV/0!</v>
      </c>
      <c r="H27" s="13"/>
      <c r="I27" s="13">
        <v>321</v>
      </c>
      <c r="J27" s="13">
        <v>1</v>
      </c>
      <c r="K27" s="13">
        <v>0</v>
      </c>
      <c r="L27" s="13">
        <f t="shared" si="2"/>
        <v>0.99688473520249221</v>
      </c>
      <c r="M27" s="11">
        <f>L27*M24</f>
        <v>0.95264070477846019</v>
      </c>
      <c r="N27" s="13">
        <f t="shared" si="3"/>
        <v>3.1152647975077881E-3</v>
      </c>
      <c r="O27" s="12">
        <v>192</v>
      </c>
      <c r="P27" s="11">
        <v>0.95264070477846019</v>
      </c>
      <c r="S27" s="12">
        <v>192</v>
      </c>
      <c r="T27" s="11">
        <v>0.95264070477846019</v>
      </c>
      <c r="U27" s="11">
        <v>0.978297187536318</v>
      </c>
    </row>
    <row r="28" spans="1:21" x14ac:dyDescent="0.25">
      <c r="A28" s="12">
        <v>220</v>
      </c>
      <c r="B28" s="13"/>
      <c r="C28" s="13"/>
      <c r="D28" s="13"/>
      <c r="E28" s="13" t="e">
        <f t="shared" si="0"/>
        <v>#DIV/0!</v>
      </c>
      <c r="F28" s="13"/>
      <c r="G28" s="13" t="e">
        <f t="shared" si="1"/>
        <v>#DIV/0!</v>
      </c>
      <c r="H28" s="13"/>
      <c r="I28" s="13">
        <v>320</v>
      </c>
      <c r="J28" s="13">
        <v>0</v>
      </c>
      <c r="K28" s="13">
        <v>1</v>
      </c>
      <c r="L28" s="13">
        <f t="shared" si="2"/>
        <v>1</v>
      </c>
      <c r="M28" s="11">
        <f>L28*M27</f>
        <v>0.95264070477846019</v>
      </c>
      <c r="N28" s="13">
        <f t="shared" si="3"/>
        <v>0</v>
      </c>
      <c r="O28" s="12">
        <v>220</v>
      </c>
      <c r="P28" s="11">
        <v>0.95264070477846019</v>
      </c>
      <c r="S28" s="12">
        <v>220</v>
      </c>
      <c r="T28" s="11">
        <v>0.95264070477846019</v>
      </c>
      <c r="U28" s="11">
        <v>0.978297187536318</v>
      </c>
    </row>
    <row r="29" spans="1:21" x14ac:dyDescent="0.25">
      <c r="A29" s="12">
        <v>250</v>
      </c>
      <c r="B29" s="13"/>
      <c r="C29" s="13"/>
      <c r="D29" s="13"/>
      <c r="E29" s="13" t="e">
        <f t="shared" si="0"/>
        <v>#DIV/0!</v>
      </c>
      <c r="F29" s="13"/>
      <c r="G29" s="13" t="e">
        <f t="shared" si="1"/>
        <v>#DIV/0!</v>
      </c>
      <c r="H29" s="13"/>
      <c r="I29" s="13">
        <v>319</v>
      </c>
      <c r="J29" s="13">
        <v>1</v>
      </c>
      <c r="K29" s="13">
        <v>0</v>
      </c>
      <c r="L29" s="13">
        <f t="shared" si="2"/>
        <v>0.99686520376175547</v>
      </c>
      <c r="M29" s="11">
        <f>L29*M28</f>
        <v>0.94965437028072208</v>
      </c>
      <c r="N29" s="13">
        <f t="shared" si="3"/>
        <v>3.134796238244514E-3</v>
      </c>
      <c r="O29" s="12">
        <v>250</v>
      </c>
      <c r="P29" s="11">
        <v>0.94965437028072208</v>
      </c>
      <c r="S29" s="12">
        <v>250</v>
      </c>
      <c r="T29" s="11">
        <v>0.94965437028072208</v>
      </c>
      <c r="U29" s="11">
        <v>0.978297187536318</v>
      </c>
    </row>
    <row r="30" spans="1:21" x14ac:dyDescent="0.25">
      <c r="A30" s="12">
        <v>310</v>
      </c>
      <c r="B30" s="13"/>
      <c r="C30" s="13"/>
      <c r="D30" s="13"/>
      <c r="E30" s="13" t="e">
        <f t="shared" si="0"/>
        <v>#DIV/0!</v>
      </c>
      <c r="F30" s="13"/>
      <c r="G30" s="13" t="e">
        <f t="shared" si="1"/>
        <v>#DIV/0!</v>
      </c>
      <c r="H30" s="13"/>
      <c r="I30" s="13">
        <v>318</v>
      </c>
      <c r="J30" s="13">
        <v>1</v>
      </c>
      <c r="K30" s="13">
        <v>0</v>
      </c>
      <c r="L30" s="13">
        <f t="shared" si="2"/>
        <v>0.99685534591194969</v>
      </c>
      <c r="M30" s="11">
        <f>L30*M29</f>
        <v>0.94666803578298397</v>
      </c>
      <c r="N30" s="13">
        <f t="shared" si="3"/>
        <v>3.1446540880503146E-3</v>
      </c>
      <c r="O30" s="12">
        <v>310</v>
      </c>
      <c r="P30" s="11">
        <v>0.94666803578298397</v>
      </c>
      <c r="S30" s="12">
        <v>310</v>
      </c>
      <c r="T30" s="11">
        <v>0.94666803578298397</v>
      </c>
      <c r="U30" s="11">
        <v>0.978297187536318</v>
      </c>
    </row>
    <row r="31" spans="1:21" x14ac:dyDescent="0.25">
      <c r="A31" s="12">
        <v>321</v>
      </c>
      <c r="B31" s="13"/>
      <c r="C31" s="13"/>
      <c r="D31" s="13"/>
      <c r="E31" s="13" t="e">
        <f t="shared" si="0"/>
        <v>#DIV/0!</v>
      </c>
      <c r="F31" s="13"/>
      <c r="G31" s="13" t="e">
        <f t="shared" si="1"/>
        <v>#DIV/0!</v>
      </c>
      <c r="H31" s="13"/>
      <c r="I31" s="13">
        <v>317</v>
      </c>
      <c r="J31" s="13">
        <v>0</v>
      </c>
      <c r="K31" s="13">
        <v>1</v>
      </c>
      <c r="L31" s="13">
        <f t="shared" si="2"/>
        <v>1</v>
      </c>
      <c r="M31" s="11">
        <f>L31*M30</f>
        <v>0.94666803578298397</v>
      </c>
      <c r="N31" s="13">
        <f t="shared" si="3"/>
        <v>0</v>
      </c>
      <c r="O31" s="12">
        <v>321</v>
      </c>
      <c r="P31" s="11">
        <v>0.94666803578298397</v>
      </c>
      <c r="S31" s="12">
        <v>321</v>
      </c>
      <c r="T31" s="11">
        <v>0.94666803578298397</v>
      </c>
      <c r="U31" s="11">
        <v>0.978297187536318</v>
      </c>
    </row>
    <row r="32" spans="1:21" x14ac:dyDescent="0.25">
      <c r="A32" s="12">
        <v>330</v>
      </c>
      <c r="B32" s="13">
        <v>357</v>
      </c>
      <c r="C32" s="13">
        <v>0</v>
      </c>
      <c r="D32" s="13">
        <v>1</v>
      </c>
      <c r="E32" s="13">
        <f t="shared" si="0"/>
        <v>1</v>
      </c>
      <c r="F32" s="13">
        <f>E32*F26</f>
        <v>0.978297187536318</v>
      </c>
      <c r="G32" s="13">
        <f t="shared" si="1"/>
        <v>0</v>
      </c>
      <c r="H32" s="13"/>
      <c r="I32" s="13"/>
      <c r="J32" s="13"/>
      <c r="K32" s="13"/>
      <c r="L32" s="13" t="e">
        <f t="shared" si="2"/>
        <v>#DIV/0!</v>
      </c>
      <c r="N32" s="13" t="e">
        <f t="shared" si="3"/>
        <v>#DIV/0!</v>
      </c>
      <c r="O32" s="12">
        <v>330</v>
      </c>
      <c r="Q32" s="11">
        <v>0.978297187536318</v>
      </c>
      <c r="S32" s="12">
        <v>330</v>
      </c>
      <c r="T32" s="11">
        <v>0.94666803578298397</v>
      </c>
      <c r="U32" s="11">
        <v>0.978297187536318</v>
      </c>
    </row>
    <row r="33" spans="1:21" x14ac:dyDescent="0.25">
      <c r="A33" s="12">
        <v>345</v>
      </c>
      <c r="B33" s="13"/>
      <c r="C33" s="13"/>
      <c r="D33" s="13"/>
      <c r="E33" s="13" t="e">
        <f t="shared" si="0"/>
        <v>#DIV/0!</v>
      </c>
      <c r="F33" s="13"/>
      <c r="G33" s="13" t="e">
        <f t="shared" si="1"/>
        <v>#DIV/0!</v>
      </c>
      <c r="H33" s="13"/>
      <c r="I33" s="13">
        <v>316</v>
      </c>
      <c r="J33" s="13">
        <v>1</v>
      </c>
      <c r="K33" s="13">
        <v>0</v>
      </c>
      <c r="L33" s="13">
        <f t="shared" si="2"/>
        <v>0.99683544303797467</v>
      </c>
      <c r="M33" s="11">
        <f>L33*M31</f>
        <v>0.94367225085962003</v>
      </c>
      <c r="N33" s="13">
        <f t="shared" si="3"/>
        <v>3.1645569620253164E-3</v>
      </c>
      <c r="O33" s="12">
        <v>345</v>
      </c>
      <c r="P33" s="11">
        <v>0.94367225085962003</v>
      </c>
      <c r="S33" s="12">
        <v>345</v>
      </c>
      <c r="T33" s="11">
        <v>0.94367225085962003</v>
      </c>
      <c r="U33" s="11">
        <v>0.978297187536318</v>
      </c>
    </row>
    <row r="34" spans="1:21" x14ac:dyDescent="0.25">
      <c r="A34" s="12">
        <v>350</v>
      </c>
      <c r="B34" s="13">
        <v>356</v>
      </c>
      <c r="C34" s="13">
        <v>0</v>
      </c>
      <c r="D34" s="13">
        <v>1</v>
      </c>
      <c r="E34" s="13">
        <f t="shared" si="0"/>
        <v>1</v>
      </c>
      <c r="F34" s="13">
        <f>E34*F32</f>
        <v>0.978297187536318</v>
      </c>
      <c r="G34" s="13">
        <f t="shared" si="1"/>
        <v>0</v>
      </c>
      <c r="H34" s="13"/>
      <c r="I34" s="13"/>
      <c r="J34" s="13"/>
      <c r="K34" s="13"/>
      <c r="L34" s="13" t="e">
        <f t="shared" si="2"/>
        <v>#DIV/0!</v>
      </c>
      <c r="N34" s="13" t="e">
        <f t="shared" si="3"/>
        <v>#DIV/0!</v>
      </c>
      <c r="O34" s="12">
        <v>350</v>
      </c>
      <c r="Q34" s="11">
        <v>0.978297187536318</v>
      </c>
      <c r="S34" s="12">
        <v>350</v>
      </c>
      <c r="T34" s="11">
        <v>0.94367225085962003</v>
      </c>
      <c r="U34" s="11">
        <v>0.978297187536318</v>
      </c>
    </row>
  </sheetData>
  <mergeCells count="2">
    <mergeCell ref="B1:D1"/>
    <mergeCell ref="I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opLeftCell="G1" workbookViewId="0">
      <selection activeCell="J4" sqref="J4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21" bestFit="1" customWidth="1"/>
    <col min="4" max="4" width="19.140625" bestFit="1" customWidth="1"/>
    <col min="5" max="5" width="22.28515625" bestFit="1" customWidth="1"/>
    <col min="6" max="6" width="21" bestFit="1" customWidth="1"/>
    <col min="7" max="7" width="19.140625" bestFit="1" customWidth="1"/>
    <col min="8" max="8" width="27.28515625" bestFit="1" customWidth="1"/>
    <col min="9" max="9" width="26" bestFit="1" customWidth="1"/>
    <col min="10" max="10" width="24.140625" bestFit="1" customWidth="1"/>
  </cols>
  <sheetData>
    <row r="3" spans="1:10" x14ac:dyDescent="0.25">
      <c r="B3" s="8" t="s">
        <v>15</v>
      </c>
    </row>
    <row r="4" spans="1:10" x14ac:dyDescent="0.25">
      <c r="B4">
        <v>0</v>
      </c>
      <c r="E4">
        <v>1</v>
      </c>
      <c r="H4" t="s">
        <v>17</v>
      </c>
      <c r="I4" t="s">
        <v>18</v>
      </c>
      <c r="J4" t="s">
        <v>29</v>
      </c>
    </row>
    <row r="5" spans="1:10" x14ac:dyDescent="0.25">
      <c r="A5" s="8" t="s">
        <v>13</v>
      </c>
      <c r="B5" t="s">
        <v>16</v>
      </c>
      <c r="C5" t="s">
        <v>19</v>
      </c>
      <c r="D5" t="s">
        <v>30</v>
      </c>
      <c r="E5" t="s">
        <v>16</v>
      </c>
      <c r="F5" t="s">
        <v>19</v>
      </c>
      <c r="G5" t="s">
        <v>30</v>
      </c>
    </row>
    <row r="6" spans="1:10" x14ac:dyDescent="0.25">
      <c r="A6" s="9">
        <v>2</v>
      </c>
      <c r="B6" s="7">
        <v>370</v>
      </c>
      <c r="C6" s="7">
        <v>1</v>
      </c>
      <c r="D6" s="7">
        <v>0</v>
      </c>
      <c r="E6" s="7">
        <v>340</v>
      </c>
      <c r="F6" s="7">
        <v>1</v>
      </c>
      <c r="G6" s="7">
        <v>0</v>
      </c>
      <c r="H6" s="7">
        <v>710</v>
      </c>
      <c r="I6" s="7">
        <v>2</v>
      </c>
      <c r="J6" s="7">
        <v>0</v>
      </c>
    </row>
    <row r="7" spans="1:10" x14ac:dyDescent="0.25">
      <c r="A7" s="9">
        <v>5</v>
      </c>
      <c r="B7" s="7"/>
      <c r="C7" s="7"/>
      <c r="D7" s="7"/>
      <c r="E7" s="7">
        <v>339</v>
      </c>
      <c r="F7" s="7">
        <v>1</v>
      </c>
      <c r="G7" s="7">
        <v>0</v>
      </c>
      <c r="H7" s="7">
        <v>339</v>
      </c>
      <c r="I7" s="7">
        <v>1</v>
      </c>
      <c r="J7" s="7">
        <v>0</v>
      </c>
    </row>
    <row r="8" spans="1:10" x14ac:dyDescent="0.25">
      <c r="A8" s="9">
        <v>10</v>
      </c>
      <c r="B8" s="7">
        <v>369</v>
      </c>
      <c r="C8" s="7">
        <v>0</v>
      </c>
      <c r="D8" s="7">
        <v>1</v>
      </c>
      <c r="E8" s="7"/>
      <c r="F8" s="7"/>
      <c r="G8" s="7"/>
      <c r="H8" s="7">
        <v>369</v>
      </c>
      <c r="I8" s="7">
        <v>0</v>
      </c>
      <c r="J8" s="7">
        <v>1</v>
      </c>
    </row>
    <row r="9" spans="1:10" x14ac:dyDescent="0.25">
      <c r="A9" s="9">
        <v>24</v>
      </c>
      <c r="B9" s="7">
        <v>368</v>
      </c>
      <c r="C9" s="7">
        <v>1</v>
      </c>
      <c r="D9" s="7">
        <v>0</v>
      </c>
      <c r="E9" s="7"/>
      <c r="F9" s="7"/>
      <c r="G9" s="7"/>
      <c r="H9" s="7">
        <v>368</v>
      </c>
      <c r="I9" s="7">
        <v>1</v>
      </c>
      <c r="J9" s="7">
        <v>0</v>
      </c>
    </row>
    <row r="10" spans="1:10" x14ac:dyDescent="0.25">
      <c r="A10" s="9">
        <v>25</v>
      </c>
      <c r="B10" s="7"/>
      <c r="C10" s="7"/>
      <c r="D10" s="7"/>
      <c r="E10" s="7">
        <v>338</v>
      </c>
      <c r="F10" s="7">
        <v>0</v>
      </c>
      <c r="G10" s="7">
        <v>1</v>
      </c>
      <c r="H10" s="7">
        <v>338</v>
      </c>
      <c r="I10" s="7">
        <v>0</v>
      </c>
      <c r="J10" s="7">
        <v>1</v>
      </c>
    </row>
    <row r="11" spans="1:10" x14ac:dyDescent="0.25">
      <c r="A11" s="9">
        <v>28</v>
      </c>
      <c r="B11" s="7"/>
      <c r="C11" s="7"/>
      <c r="D11" s="7"/>
      <c r="E11" s="7">
        <v>337</v>
      </c>
      <c r="F11" s="7">
        <v>1</v>
      </c>
      <c r="G11" s="7">
        <v>0</v>
      </c>
      <c r="H11" s="7">
        <v>337</v>
      </c>
      <c r="I11" s="7">
        <v>1</v>
      </c>
      <c r="J11" s="7">
        <v>0</v>
      </c>
    </row>
    <row r="12" spans="1:10" x14ac:dyDescent="0.25">
      <c r="A12" s="9">
        <v>31</v>
      </c>
      <c r="B12" s="7">
        <v>367</v>
      </c>
      <c r="C12" s="7">
        <v>1</v>
      </c>
      <c r="D12" s="7">
        <v>0</v>
      </c>
      <c r="E12" s="7"/>
      <c r="F12" s="7"/>
      <c r="G12" s="7"/>
      <c r="H12" s="7">
        <v>367</v>
      </c>
      <c r="I12" s="7">
        <v>1</v>
      </c>
      <c r="J12" s="7">
        <v>0</v>
      </c>
    </row>
    <row r="13" spans="1:10" x14ac:dyDescent="0.25">
      <c r="A13" s="9">
        <v>34</v>
      </c>
      <c r="B13" s="7"/>
      <c r="C13" s="7"/>
      <c r="D13" s="7"/>
      <c r="E13" s="7">
        <v>336</v>
      </c>
      <c r="F13" s="7">
        <v>0</v>
      </c>
      <c r="G13" s="7">
        <v>1</v>
      </c>
      <c r="H13" s="7">
        <v>336</v>
      </c>
      <c r="I13" s="7">
        <v>0</v>
      </c>
      <c r="J13" s="7">
        <v>1</v>
      </c>
    </row>
    <row r="14" spans="1:10" x14ac:dyDescent="0.25">
      <c r="A14" s="9">
        <v>36</v>
      </c>
      <c r="B14" s="7">
        <v>366</v>
      </c>
      <c r="C14" s="7">
        <v>1</v>
      </c>
      <c r="D14" s="7">
        <v>0</v>
      </c>
      <c r="E14" s="7"/>
      <c r="F14" s="7"/>
      <c r="G14" s="7"/>
      <c r="H14" s="7">
        <v>366</v>
      </c>
      <c r="I14" s="7">
        <v>1</v>
      </c>
      <c r="J14" s="7">
        <v>0</v>
      </c>
    </row>
    <row r="15" spans="1:10" x14ac:dyDescent="0.25">
      <c r="A15" s="9">
        <v>40</v>
      </c>
      <c r="B15" s="7"/>
      <c r="C15" s="7"/>
      <c r="D15" s="7"/>
      <c r="E15" s="7">
        <v>335</v>
      </c>
      <c r="F15" s="7">
        <v>2</v>
      </c>
      <c r="G15" s="7">
        <v>0</v>
      </c>
      <c r="H15" s="7">
        <v>335</v>
      </c>
      <c r="I15" s="7">
        <v>2</v>
      </c>
      <c r="J15" s="7">
        <v>0</v>
      </c>
    </row>
    <row r="16" spans="1:10" x14ac:dyDescent="0.25">
      <c r="A16" s="9">
        <v>48</v>
      </c>
      <c r="B16" s="7">
        <v>365</v>
      </c>
      <c r="C16" s="7">
        <v>0</v>
      </c>
      <c r="D16" s="7">
        <v>1</v>
      </c>
      <c r="E16" s="7"/>
      <c r="F16" s="7"/>
      <c r="G16" s="7"/>
      <c r="H16" s="7">
        <v>365</v>
      </c>
      <c r="I16" s="7">
        <v>0</v>
      </c>
      <c r="J16" s="7">
        <v>1</v>
      </c>
    </row>
    <row r="17" spans="1:10" x14ac:dyDescent="0.25">
      <c r="A17" s="9">
        <v>55</v>
      </c>
      <c r="B17" s="7">
        <v>364</v>
      </c>
      <c r="C17" s="7">
        <v>2</v>
      </c>
      <c r="D17" s="7">
        <v>0</v>
      </c>
      <c r="E17" s="7">
        <v>333</v>
      </c>
      <c r="F17" s="7">
        <v>1</v>
      </c>
      <c r="G17" s="7">
        <v>0</v>
      </c>
      <c r="H17" s="7">
        <v>697</v>
      </c>
      <c r="I17" s="7">
        <v>3</v>
      </c>
      <c r="J17" s="7">
        <v>0</v>
      </c>
    </row>
    <row r="18" spans="1:10" x14ac:dyDescent="0.25">
      <c r="A18" s="9">
        <v>72</v>
      </c>
      <c r="B18" s="7"/>
      <c r="C18" s="7"/>
      <c r="D18" s="7"/>
      <c r="E18" s="7">
        <v>332</v>
      </c>
      <c r="F18" s="7">
        <v>1</v>
      </c>
      <c r="G18" s="7">
        <v>0</v>
      </c>
      <c r="H18" s="7">
        <v>332</v>
      </c>
      <c r="I18" s="7">
        <v>1</v>
      </c>
      <c r="J18" s="7">
        <v>0</v>
      </c>
    </row>
    <row r="19" spans="1:10" x14ac:dyDescent="0.25">
      <c r="A19" s="9">
        <v>85</v>
      </c>
      <c r="B19" s="7"/>
      <c r="C19" s="7"/>
      <c r="D19" s="7"/>
      <c r="E19" s="7">
        <v>331</v>
      </c>
      <c r="F19" s="7">
        <v>1</v>
      </c>
      <c r="G19" s="7">
        <v>0</v>
      </c>
      <c r="H19" s="7">
        <v>331</v>
      </c>
      <c r="I19" s="7">
        <v>1</v>
      </c>
      <c r="J19" s="7">
        <v>0</v>
      </c>
    </row>
    <row r="20" spans="1:10" x14ac:dyDescent="0.25">
      <c r="A20" s="9">
        <v>97</v>
      </c>
      <c r="B20" s="7">
        <v>362</v>
      </c>
      <c r="C20" s="7">
        <v>1</v>
      </c>
      <c r="D20" s="7">
        <v>0</v>
      </c>
      <c r="E20" s="7">
        <v>330</v>
      </c>
      <c r="F20" s="7">
        <v>2</v>
      </c>
      <c r="G20" s="7">
        <v>0</v>
      </c>
      <c r="H20" s="7">
        <v>692</v>
      </c>
      <c r="I20" s="7">
        <v>3</v>
      </c>
      <c r="J20" s="7">
        <v>0</v>
      </c>
    </row>
    <row r="21" spans="1:10" x14ac:dyDescent="0.25">
      <c r="A21" s="9">
        <v>110</v>
      </c>
      <c r="B21" s="7"/>
      <c r="C21" s="7"/>
      <c r="D21" s="7"/>
      <c r="E21" s="7">
        <v>328</v>
      </c>
      <c r="F21" s="7">
        <v>1</v>
      </c>
      <c r="G21" s="7">
        <v>0</v>
      </c>
      <c r="H21" s="7">
        <v>328</v>
      </c>
      <c r="I21" s="7">
        <v>1</v>
      </c>
      <c r="J21" s="7">
        <v>0</v>
      </c>
    </row>
    <row r="22" spans="1:10" x14ac:dyDescent="0.25">
      <c r="A22" s="9">
        <v>116</v>
      </c>
      <c r="B22" s="7"/>
      <c r="C22" s="7"/>
      <c r="D22" s="7"/>
      <c r="E22" s="7">
        <v>327</v>
      </c>
      <c r="F22" s="7">
        <v>0</v>
      </c>
      <c r="G22" s="7">
        <v>1</v>
      </c>
      <c r="H22" s="7">
        <v>327</v>
      </c>
      <c r="I22" s="7">
        <v>0</v>
      </c>
      <c r="J22" s="7">
        <v>1</v>
      </c>
    </row>
    <row r="23" spans="1:10" x14ac:dyDescent="0.25">
      <c r="A23" s="9">
        <v>125</v>
      </c>
      <c r="B23" s="7">
        <v>361</v>
      </c>
      <c r="C23" s="7">
        <v>1</v>
      </c>
      <c r="D23" s="7">
        <v>0</v>
      </c>
      <c r="E23" s="7">
        <v>326</v>
      </c>
      <c r="F23" s="7">
        <v>2</v>
      </c>
      <c r="G23" s="7">
        <v>0</v>
      </c>
      <c r="H23" s="7">
        <v>687</v>
      </c>
      <c r="I23" s="7">
        <v>3</v>
      </c>
      <c r="J23" s="7">
        <v>0</v>
      </c>
    </row>
    <row r="24" spans="1:10" x14ac:dyDescent="0.25">
      <c r="A24" s="9">
        <v>130</v>
      </c>
      <c r="B24" s="7">
        <v>360</v>
      </c>
      <c r="C24" s="7">
        <v>0</v>
      </c>
      <c r="D24" s="7">
        <v>1</v>
      </c>
      <c r="E24" s="7"/>
      <c r="F24" s="7"/>
      <c r="G24" s="7"/>
      <c r="H24" s="7">
        <v>360</v>
      </c>
      <c r="I24" s="7">
        <v>0</v>
      </c>
      <c r="J24" s="7">
        <v>1</v>
      </c>
    </row>
    <row r="25" spans="1:10" x14ac:dyDescent="0.25">
      <c r="A25" s="9">
        <v>140</v>
      </c>
      <c r="B25" s="7"/>
      <c r="C25" s="7"/>
      <c r="D25" s="7"/>
      <c r="E25" s="7">
        <v>324</v>
      </c>
      <c r="F25" s="7">
        <v>1</v>
      </c>
      <c r="G25" s="7">
        <v>0</v>
      </c>
      <c r="H25" s="7">
        <v>324</v>
      </c>
      <c r="I25" s="7">
        <v>1</v>
      </c>
      <c r="J25" s="7">
        <v>0</v>
      </c>
    </row>
    <row r="26" spans="1:10" x14ac:dyDescent="0.25">
      <c r="A26" s="9">
        <v>162</v>
      </c>
      <c r="B26" s="7"/>
      <c r="C26" s="7"/>
      <c r="D26" s="7"/>
      <c r="E26" s="7">
        <v>323</v>
      </c>
      <c r="F26" s="7">
        <v>0</v>
      </c>
      <c r="G26" s="7">
        <v>1</v>
      </c>
      <c r="H26" s="7">
        <v>323</v>
      </c>
      <c r="I26" s="7">
        <v>0</v>
      </c>
      <c r="J26" s="7">
        <v>1</v>
      </c>
    </row>
    <row r="27" spans="1:10" x14ac:dyDescent="0.25">
      <c r="A27" s="9">
        <v>174</v>
      </c>
      <c r="B27" s="7"/>
      <c r="C27" s="7"/>
      <c r="D27" s="7"/>
      <c r="E27" s="7">
        <v>322</v>
      </c>
      <c r="F27" s="7">
        <v>1</v>
      </c>
      <c r="G27" s="7">
        <v>0</v>
      </c>
      <c r="H27" s="7">
        <v>322</v>
      </c>
      <c r="I27" s="7">
        <v>1</v>
      </c>
      <c r="J27" s="7">
        <v>0</v>
      </c>
    </row>
    <row r="28" spans="1:10" x14ac:dyDescent="0.25">
      <c r="A28" s="9">
        <v>175</v>
      </c>
      <c r="B28" s="7">
        <v>359</v>
      </c>
      <c r="C28" s="7">
        <v>0</v>
      </c>
      <c r="D28" s="7">
        <v>1</v>
      </c>
      <c r="E28" s="7"/>
      <c r="F28" s="7"/>
      <c r="G28" s="7"/>
      <c r="H28" s="7">
        <v>359</v>
      </c>
      <c r="I28" s="7">
        <v>0</v>
      </c>
      <c r="J28" s="7">
        <v>1</v>
      </c>
    </row>
    <row r="29" spans="1:10" x14ac:dyDescent="0.25">
      <c r="A29" s="9">
        <v>182</v>
      </c>
      <c r="B29" s="7">
        <v>358</v>
      </c>
      <c r="C29" s="7">
        <v>0</v>
      </c>
      <c r="D29" s="7">
        <v>1</v>
      </c>
      <c r="E29" s="7"/>
      <c r="F29" s="7"/>
      <c r="G29" s="7"/>
      <c r="H29" s="7">
        <v>358</v>
      </c>
      <c r="I29" s="7">
        <v>0</v>
      </c>
      <c r="J29" s="7">
        <v>1</v>
      </c>
    </row>
    <row r="30" spans="1:10" x14ac:dyDescent="0.25">
      <c r="A30" s="9">
        <v>192</v>
      </c>
      <c r="B30" s="7"/>
      <c r="C30" s="7"/>
      <c r="D30" s="7"/>
      <c r="E30" s="7">
        <v>321</v>
      </c>
      <c r="F30" s="7">
        <v>1</v>
      </c>
      <c r="G30" s="7">
        <v>0</v>
      </c>
      <c r="H30" s="7">
        <v>321</v>
      </c>
      <c r="I30" s="7">
        <v>1</v>
      </c>
      <c r="J30" s="7">
        <v>0</v>
      </c>
    </row>
    <row r="31" spans="1:10" x14ac:dyDescent="0.25">
      <c r="A31" s="9">
        <v>220</v>
      </c>
      <c r="B31" s="7"/>
      <c r="C31" s="7"/>
      <c r="D31" s="7"/>
      <c r="E31" s="7">
        <v>320</v>
      </c>
      <c r="F31" s="7">
        <v>0</v>
      </c>
      <c r="G31" s="7">
        <v>1</v>
      </c>
      <c r="H31" s="7">
        <v>320</v>
      </c>
      <c r="I31" s="7">
        <v>0</v>
      </c>
      <c r="J31" s="7">
        <v>1</v>
      </c>
    </row>
    <row r="32" spans="1:10" x14ac:dyDescent="0.25">
      <c r="A32" s="9">
        <v>250</v>
      </c>
      <c r="B32" s="7"/>
      <c r="C32" s="7"/>
      <c r="D32" s="7"/>
      <c r="E32" s="7">
        <v>319</v>
      </c>
      <c r="F32" s="7">
        <v>1</v>
      </c>
      <c r="G32" s="7">
        <v>0</v>
      </c>
      <c r="H32" s="7">
        <v>319</v>
      </c>
      <c r="I32" s="7">
        <v>1</v>
      </c>
      <c r="J32" s="7">
        <v>0</v>
      </c>
    </row>
    <row r="33" spans="1:10" x14ac:dyDescent="0.25">
      <c r="A33" s="9">
        <v>310</v>
      </c>
      <c r="B33" s="7"/>
      <c r="C33" s="7"/>
      <c r="D33" s="7"/>
      <c r="E33" s="7">
        <v>318</v>
      </c>
      <c r="F33" s="7">
        <v>1</v>
      </c>
      <c r="G33" s="7">
        <v>0</v>
      </c>
      <c r="H33" s="7">
        <v>318</v>
      </c>
      <c r="I33" s="7">
        <v>1</v>
      </c>
      <c r="J33" s="7">
        <v>0</v>
      </c>
    </row>
    <row r="34" spans="1:10" x14ac:dyDescent="0.25">
      <c r="A34" s="9">
        <v>321</v>
      </c>
      <c r="B34" s="7"/>
      <c r="C34" s="7"/>
      <c r="D34" s="7"/>
      <c r="E34" s="7">
        <v>317</v>
      </c>
      <c r="F34" s="7">
        <v>0</v>
      </c>
      <c r="G34" s="7">
        <v>1</v>
      </c>
      <c r="H34" s="7">
        <v>317</v>
      </c>
      <c r="I34" s="7">
        <v>0</v>
      </c>
      <c r="J34" s="7">
        <v>1</v>
      </c>
    </row>
    <row r="35" spans="1:10" x14ac:dyDescent="0.25">
      <c r="A35" s="9">
        <v>330</v>
      </c>
      <c r="B35" s="7">
        <v>357</v>
      </c>
      <c r="C35" s="7">
        <v>0</v>
      </c>
      <c r="D35" s="7">
        <v>1</v>
      </c>
      <c r="E35" s="7"/>
      <c r="F35" s="7"/>
      <c r="G35" s="7"/>
      <c r="H35" s="7">
        <v>357</v>
      </c>
      <c r="I35" s="7">
        <v>0</v>
      </c>
      <c r="J35" s="7">
        <v>1</v>
      </c>
    </row>
    <row r="36" spans="1:10" x14ac:dyDescent="0.25">
      <c r="A36" s="9">
        <v>345</v>
      </c>
      <c r="B36" s="7"/>
      <c r="C36" s="7"/>
      <c r="D36" s="7"/>
      <c r="E36" s="7">
        <v>316</v>
      </c>
      <c r="F36" s="7">
        <v>1</v>
      </c>
      <c r="G36" s="7">
        <v>0</v>
      </c>
      <c r="H36" s="7">
        <v>316</v>
      </c>
      <c r="I36" s="7">
        <v>1</v>
      </c>
      <c r="J36" s="7">
        <v>0</v>
      </c>
    </row>
    <row r="37" spans="1:10" x14ac:dyDescent="0.25">
      <c r="A37" s="9">
        <v>350</v>
      </c>
      <c r="B37" s="7">
        <v>356</v>
      </c>
      <c r="C37" s="7">
        <v>0</v>
      </c>
      <c r="D37" s="7">
        <v>1</v>
      </c>
      <c r="E37" s="7"/>
      <c r="F37" s="7"/>
      <c r="G37" s="7"/>
      <c r="H37" s="7">
        <v>356</v>
      </c>
      <c r="I37" s="7">
        <v>0</v>
      </c>
      <c r="J37" s="7">
        <v>1</v>
      </c>
    </row>
    <row r="38" spans="1:10" x14ac:dyDescent="0.25">
      <c r="A38" s="9" t="s">
        <v>14</v>
      </c>
      <c r="B38" s="7">
        <v>5082</v>
      </c>
      <c r="C38" s="7">
        <v>8</v>
      </c>
      <c r="D38" s="7">
        <v>7</v>
      </c>
      <c r="E38" s="7">
        <v>7212</v>
      </c>
      <c r="F38" s="7">
        <v>19</v>
      </c>
      <c r="G38" s="7">
        <v>6</v>
      </c>
      <c r="H38" s="7">
        <v>12294</v>
      </c>
      <c r="I38" s="7">
        <v>27</v>
      </c>
      <c r="J38" s="7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4" workbookViewId="0">
      <selection activeCell="N36" sqref="N36"/>
    </sheetView>
  </sheetViews>
  <sheetFormatPr baseColWidth="10" defaultRowHeight="15" x14ac:dyDescent="0.25"/>
  <cols>
    <col min="1" max="1" width="11.42578125" style="11"/>
    <col min="2" max="7" width="11.140625" style="11" customWidth="1"/>
    <col min="8" max="10" width="9.7109375" style="11" customWidth="1"/>
    <col min="11" max="11" width="12.5703125" style="11" bestFit="1" customWidth="1"/>
    <col min="12" max="12" width="9.7109375" style="11" customWidth="1"/>
    <col min="13" max="16384" width="11.42578125" style="11"/>
  </cols>
  <sheetData>
    <row r="1" spans="1:12" x14ac:dyDescent="0.25">
      <c r="A1" s="14"/>
      <c r="B1" s="41" t="s">
        <v>20</v>
      </c>
      <c r="C1" s="41"/>
      <c r="D1" s="27"/>
      <c r="E1" s="42" t="s">
        <v>21</v>
      </c>
      <c r="F1" s="42"/>
      <c r="G1" s="15"/>
      <c r="H1" s="14" t="s">
        <v>17</v>
      </c>
      <c r="I1" s="14" t="s">
        <v>18</v>
      </c>
      <c r="J1" s="28"/>
    </row>
    <row r="2" spans="1:12" s="22" customFormat="1" ht="51.75" customHeight="1" x14ac:dyDescent="0.25">
      <c r="A2" s="24" t="s">
        <v>13</v>
      </c>
      <c r="B2" s="24" t="s">
        <v>16</v>
      </c>
      <c r="C2" s="24" t="s">
        <v>19</v>
      </c>
      <c r="D2" s="24"/>
      <c r="E2" s="24" t="s">
        <v>16</v>
      </c>
      <c r="F2" s="24" t="s">
        <v>19</v>
      </c>
      <c r="G2" s="24"/>
      <c r="H2" s="24"/>
      <c r="I2" s="24"/>
      <c r="J2" s="29"/>
      <c r="K2" s="22" t="s">
        <v>22</v>
      </c>
      <c r="L2" s="22" t="s">
        <v>23</v>
      </c>
    </row>
    <row r="3" spans="1:12" x14ac:dyDescent="0.25">
      <c r="A3" s="16">
        <v>2</v>
      </c>
      <c r="B3" s="17">
        <v>370</v>
      </c>
      <c r="C3" s="17">
        <v>1</v>
      </c>
      <c r="D3" s="17"/>
      <c r="E3" s="17">
        <v>340</v>
      </c>
      <c r="F3" s="17">
        <v>1</v>
      </c>
      <c r="G3" s="17"/>
      <c r="H3" s="17">
        <f>E3+B3</f>
        <v>710</v>
      </c>
      <c r="I3" s="17">
        <v>2</v>
      </c>
      <c r="J3" s="30"/>
      <c r="K3" s="11">
        <f>I3*E3/H3</f>
        <v>0.95774647887323938</v>
      </c>
      <c r="L3" s="11">
        <f>I3*B3/H3</f>
        <v>1.0422535211267605</v>
      </c>
    </row>
    <row r="4" spans="1:12" x14ac:dyDescent="0.25">
      <c r="A4" s="16">
        <v>5</v>
      </c>
      <c r="B4" s="26">
        <f>B3-C3</f>
        <v>369</v>
      </c>
      <c r="C4" s="17"/>
      <c r="D4" s="17"/>
      <c r="E4" s="17">
        <v>339</v>
      </c>
      <c r="F4" s="17">
        <v>1</v>
      </c>
      <c r="G4" s="17"/>
      <c r="H4" s="17">
        <f t="shared" ref="H4:H34" si="0">E4+B4</f>
        <v>708</v>
      </c>
      <c r="I4" s="17">
        <v>1</v>
      </c>
      <c r="J4" s="30"/>
      <c r="K4" s="11">
        <f t="shared" ref="K4:K34" si="1">I4*E4/H4</f>
        <v>0.4788135593220339</v>
      </c>
      <c r="L4" s="11">
        <f t="shared" ref="L4:L34" si="2">I4*B4/H4</f>
        <v>0.52118644067796616</v>
      </c>
    </row>
    <row r="5" spans="1:12" x14ac:dyDescent="0.25">
      <c r="A5" s="16">
        <v>10</v>
      </c>
      <c r="B5" s="17">
        <v>369</v>
      </c>
      <c r="C5" s="17">
        <v>0</v>
      </c>
      <c r="D5" s="17"/>
      <c r="E5" s="17">
        <v>339</v>
      </c>
      <c r="F5" s="17"/>
      <c r="G5" s="17"/>
      <c r="H5" s="17">
        <f t="shared" si="0"/>
        <v>708</v>
      </c>
      <c r="I5" s="17">
        <v>0</v>
      </c>
      <c r="J5" s="30"/>
      <c r="K5" s="11">
        <f t="shared" si="1"/>
        <v>0</v>
      </c>
      <c r="L5" s="11">
        <f t="shared" si="2"/>
        <v>0</v>
      </c>
    </row>
    <row r="6" spans="1:12" x14ac:dyDescent="0.25">
      <c r="A6" s="16">
        <v>24</v>
      </c>
      <c r="B6" s="26">
        <v>368</v>
      </c>
      <c r="C6" s="17">
        <v>1</v>
      </c>
      <c r="D6" s="17"/>
      <c r="E6" s="17">
        <v>339</v>
      </c>
      <c r="F6" s="17"/>
      <c r="G6" s="17"/>
      <c r="H6" s="17">
        <f t="shared" si="0"/>
        <v>707</v>
      </c>
      <c r="I6" s="17">
        <v>1</v>
      </c>
      <c r="J6" s="30"/>
      <c r="K6" s="11">
        <f t="shared" si="1"/>
        <v>0.4794908062234795</v>
      </c>
      <c r="L6" s="11">
        <f t="shared" si="2"/>
        <v>0.5205091937765205</v>
      </c>
    </row>
    <row r="7" spans="1:12" x14ac:dyDescent="0.25">
      <c r="A7" s="16">
        <v>25</v>
      </c>
      <c r="B7" s="26">
        <v>368</v>
      </c>
      <c r="C7" s="17"/>
      <c r="D7" s="17"/>
      <c r="E7" s="17">
        <v>338</v>
      </c>
      <c r="F7" s="17">
        <v>0</v>
      </c>
      <c r="G7" s="17"/>
      <c r="H7" s="17">
        <f t="shared" si="0"/>
        <v>706</v>
      </c>
      <c r="I7" s="17">
        <v>0</v>
      </c>
      <c r="J7" s="30"/>
      <c r="K7" s="25">
        <f t="shared" si="1"/>
        <v>0</v>
      </c>
      <c r="L7" s="11">
        <f t="shared" si="2"/>
        <v>0</v>
      </c>
    </row>
    <row r="8" spans="1:12" x14ac:dyDescent="0.25">
      <c r="A8" s="16">
        <v>28</v>
      </c>
      <c r="B8" s="26">
        <v>368</v>
      </c>
      <c r="C8" s="17"/>
      <c r="D8" s="17"/>
      <c r="E8" s="17">
        <v>337</v>
      </c>
      <c r="F8" s="17">
        <v>1</v>
      </c>
      <c r="G8" s="17"/>
      <c r="H8" s="17">
        <f t="shared" si="0"/>
        <v>705</v>
      </c>
      <c r="I8" s="17">
        <v>1</v>
      </c>
      <c r="J8" s="30"/>
      <c r="K8" s="11">
        <f t="shared" si="1"/>
        <v>0.47801418439716314</v>
      </c>
      <c r="L8" s="11">
        <f t="shared" si="2"/>
        <v>0.52198581560283686</v>
      </c>
    </row>
    <row r="9" spans="1:12" x14ac:dyDescent="0.25">
      <c r="A9" s="16">
        <v>31</v>
      </c>
      <c r="B9" s="17">
        <v>367</v>
      </c>
      <c r="C9" s="17">
        <v>1</v>
      </c>
      <c r="D9" s="17"/>
      <c r="E9" s="17">
        <v>337</v>
      </c>
      <c r="F9" s="17"/>
      <c r="G9" s="17"/>
      <c r="H9" s="17">
        <f t="shared" si="0"/>
        <v>704</v>
      </c>
      <c r="I9" s="17">
        <v>1</v>
      </c>
      <c r="J9" s="30"/>
      <c r="K9" s="11">
        <f t="shared" si="1"/>
        <v>0.47869318181818182</v>
      </c>
      <c r="L9" s="11">
        <f t="shared" si="2"/>
        <v>0.52130681818181823</v>
      </c>
    </row>
    <row r="10" spans="1:12" x14ac:dyDescent="0.25">
      <c r="A10" s="16">
        <v>34</v>
      </c>
      <c r="B10" s="26">
        <v>367</v>
      </c>
      <c r="C10" s="17"/>
      <c r="D10" s="17"/>
      <c r="E10" s="17">
        <v>336</v>
      </c>
      <c r="F10" s="17">
        <v>0</v>
      </c>
      <c r="G10" s="17"/>
      <c r="H10" s="17">
        <f t="shared" si="0"/>
        <v>703</v>
      </c>
      <c r="I10" s="17">
        <v>0</v>
      </c>
      <c r="J10" s="30"/>
      <c r="K10" s="11">
        <f t="shared" si="1"/>
        <v>0</v>
      </c>
      <c r="L10" s="11">
        <f t="shared" si="2"/>
        <v>0</v>
      </c>
    </row>
    <row r="11" spans="1:12" x14ac:dyDescent="0.25">
      <c r="A11" s="16">
        <v>36</v>
      </c>
      <c r="B11" s="17">
        <v>366</v>
      </c>
      <c r="C11" s="17">
        <v>1</v>
      </c>
      <c r="D11" s="17"/>
      <c r="E11" s="17">
        <v>336</v>
      </c>
      <c r="F11" s="17"/>
      <c r="G11" s="17"/>
      <c r="H11" s="17">
        <f t="shared" si="0"/>
        <v>702</v>
      </c>
      <c r="I11" s="17">
        <v>1</v>
      </c>
      <c r="J11" s="30"/>
      <c r="K11" s="11">
        <f t="shared" si="1"/>
        <v>0.47863247863247865</v>
      </c>
      <c r="L11" s="11">
        <f t="shared" si="2"/>
        <v>0.5213675213675214</v>
      </c>
    </row>
    <row r="12" spans="1:12" x14ac:dyDescent="0.25">
      <c r="A12" s="16">
        <v>40</v>
      </c>
      <c r="B12" s="26">
        <v>366</v>
      </c>
      <c r="C12" s="17"/>
      <c r="D12" s="17"/>
      <c r="E12" s="17">
        <v>335</v>
      </c>
      <c r="F12" s="17">
        <v>2</v>
      </c>
      <c r="G12" s="17"/>
      <c r="H12" s="17">
        <f t="shared" si="0"/>
        <v>701</v>
      </c>
      <c r="I12" s="17">
        <v>2</v>
      </c>
      <c r="J12" s="30"/>
      <c r="K12" s="11">
        <f t="shared" si="1"/>
        <v>0.9557774607703281</v>
      </c>
      <c r="L12" s="11">
        <f t="shared" si="2"/>
        <v>1.0442225392296718</v>
      </c>
    </row>
    <row r="13" spans="1:12" x14ac:dyDescent="0.25">
      <c r="A13" s="16">
        <v>48</v>
      </c>
      <c r="B13" s="17">
        <v>365</v>
      </c>
      <c r="C13" s="17">
        <v>0</v>
      </c>
      <c r="D13" s="17"/>
      <c r="E13" s="17">
        <v>335</v>
      </c>
      <c r="F13" s="17"/>
      <c r="G13" s="17"/>
      <c r="H13" s="17">
        <f t="shared" si="0"/>
        <v>700</v>
      </c>
      <c r="I13" s="17">
        <v>0</v>
      </c>
      <c r="J13" s="30"/>
      <c r="K13" s="11">
        <f t="shared" si="1"/>
        <v>0</v>
      </c>
      <c r="L13" s="11">
        <f t="shared" si="2"/>
        <v>0</v>
      </c>
    </row>
    <row r="14" spans="1:12" x14ac:dyDescent="0.25">
      <c r="A14" s="16">
        <v>55</v>
      </c>
      <c r="B14" s="17">
        <v>364</v>
      </c>
      <c r="C14" s="17">
        <v>2</v>
      </c>
      <c r="D14" s="17"/>
      <c r="E14" s="17">
        <v>333</v>
      </c>
      <c r="F14" s="17">
        <v>1</v>
      </c>
      <c r="G14" s="17"/>
      <c r="H14" s="17">
        <f t="shared" si="0"/>
        <v>697</v>
      </c>
      <c r="I14" s="17">
        <v>3</v>
      </c>
      <c r="J14" s="30"/>
      <c r="K14" s="11">
        <f>I14*E14/H14</f>
        <v>1.4332855093256816</v>
      </c>
      <c r="L14" s="11">
        <f t="shared" si="2"/>
        <v>1.5667144906743184</v>
      </c>
    </row>
    <row r="15" spans="1:12" x14ac:dyDescent="0.25">
      <c r="A15" s="16">
        <v>72</v>
      </c>
      <c r="B15" s="26">
        <v>364</v>
      </c>
      <c r="C15" s="17"/>
      <c r="D15" s="17"/>
      <c r="E15" s="17">
        <v>332</v>
      </c>
      <c r="F15" s="17">
        <v>1</v>
      </c>
      <c r="G15" s="17"/>
      <c r="H15" s="17">
        <f t="shared" si="0"/>
        <v>696</v>
      </c>
      <c r="I15" s="17">
        <v>1</v>
      </c>
      <c r="J15" s="30"/>
      <c r="K15" s="11">
        <f t="shared" si="1"/>
        <v>0.47701149425287354</v>
      </c>
      <c r="L15" s="11">
        <f t="shared" si="2"/>
        <v>0.52298850574712641</v>
      </c>
    </row>
    <row r="16" spans="1:12" x14ac:dyDescent="0.25">
      <c r="A16" s="16">
        <v>85</v>
      </c>
      <c r="B16" s="26">
        <v>364</v>
      </c>
      <c r="C16" s="17"/>
      <c r="D16" s="17"/>
      <c r="E16" s="17">
        <v>331</v>
      </c>
      <c r="F16" s="17">
        <v>1</v>
      </c>
      <c r="G16" s="17"/>
      <c r="H16" s="17">
        <f t="shared" si="0"/>
        <v>695</v>
      </c>
      <c r="I16" s="17">
        <v>1</v>
      </c>
      <c r="J16" s="30"/>
      <c r="K16" s="11">
        <f t="shared" si="1"/>
        <v>0.4762589928057554</v>
      </c>
      <c r="L16" s="11">
        <f t="shared" si="2"/>
        <v>0.52374100719424466</v>
      </c>
    </row>
    <row r="17" spans="1:12" x14ac:dyDescent="0.25">
      <c r="A17" s="16">
        <v>97</v>
      </c>
      <c r="B17" s="17">
        <v>362</v>
      </c>
      <c r="C17" s="17">
        <v>1</v>
      </c>
      <c r="D17" s="17"/>
      <c r="E17" s="17">
        <v>330</v>
      </c>
      <c r="F17" s="17">
        <v>2</v>
      </c>
      <c r="G17" s="17"/>
      <c r="H17" s="17">
        <f t="shared" si="0"/>
        <v>692</v>
      </c>
      <c r="I17" s="17">
        <v>3</v>
      </c>
      <c r="J17" s="30"/>
      <c r="K17" s="11">
        <f t="shared" si="1"/>
        <v>1.4306358381502891</v>
      </c>
      <c r="L17" s="11">
        <f t="shared" si="2"/>
        <v>1.5693641618497109</v>
      </c>
    </row>
    <row r="18" spans="1:12" x14ac:dyDescent="0.25">
      <c r="A18" s="16">
        <v>110</v>
      </c>
      <c r="B18" s="26">
        <v>362</v>
      </c>
      <c r="C18" s="17"/>
      <c r="D18" s="17"/>
      <c r="E18" s="17">
        <v>328</v>
      </c>
      <c r="F18" s="17">
        <v>1</v>
      </c>
      <c r="G18" s="17"/>
      <c r="H18" s="17">
        <f t="shared" si="0"/>
        <v>690</v>
      </c>
      <c r="I18" s="17">
        <v>1</v>
      </c>
      <c r="J18" s="30"/>
      <c r="K18" s="11">
        <f t="shared" si="1"/>
        <v>0.47536231884057972</v>
      </c>
      <c r="L18" s="11">
        <f t="shared" si="2"/>
        <v>0.52463768115942033</v>
      </c>
    </row>
    <row r="19" spans="1:12" x14ac:dyDescent="0.25">
      <c r="A19" s="16">
        <v>116</v>
      </c>
      <c r="B19" s="26">
        <v>362</v>
      </c>
      <c r="C19" s="17"/>
      <c r="D19" s="17"/>
      <c r="E19" s="17">
        <v>327</v>
      </c>
      <c r="F19" s="17">
        <v>0</v>
      </c>
      <c r="G19" s="17"/>
      <c r="H19" s="17">
        <f t="shared" si="0"/>
        <v>689</v>
      </c>
      <c r="I19" s="17">
        <v>0</v>
      </c>
      <c r="J19" s="30"/>
      <c r="K19" s="11">
        <f t="shared" si="1"/>
        <v>0</v>
      </c>
      <c r="L19" s="11">
        <f t="shared" si="2"/>
        <v>0</v>
      </c>
    </row>
    <row r="20" spans="1:12" x14ac:dyDescent="0.25">
      <c r="A20" s="16">
        <v>125</v>
      </c>
      <c r="B20" s="17">
        <v>361</v>
      </c>
      <c r="C20" s="17">
        <v>1</v>
      </c>
      <c r="D20" s="17"/>
      <c r="E20" s="17">
        <v>326</v>
      </c>
      <c r="F20" s="17">
        <v>2</v>
      </c>
      <c r="G20" s="17"/>
      <c r="H20" s="17">
        <f t="shared" si="0"/>
        <v>687</v>
      </c>
      <c r="I20" s="17">
        <v>3</v>
      </c>
      <c r="J20" s="30"/>
      <c r="K20" s="11">
        <f t="shared" si="1"/>
        <v>1.4235807860262009</v>
      </c>
      <c r="L20" s="11">
        <f t="shared" si="2"/>
        <v>1.5764192139737991</v>
      </c>
    </row>
    <row r="21" spans="1:12" x14ac:dyDescent="0.25">
      <c r="A21" s="16">
        <v>130</v>
      </c>
      <c r="B21" s="17">
        <v>360</v>
      </c>
      <c r="C21" s="17">
        <v>0</v>
      </c>
      <c r="D21" s="17"/>
      <c r="E21" s="17">
        <v>326</v>
      </c>
      <c r="F21" s="17"/>
      <c r="G21" s="17"/>
      <c r="H21" s="17">
        <f t="shared" si="0"/>
        <v>686</v>
      </c>
      <c r="I21" s="17">
        <v>0</v>
      </c>
      <c r="J21" s="30"/>
      <c r="K21" s="11">
        <f t="shared" si="1"/>
        <v>0</v>
      </c>
      <c r="L21" s="11">
        <f t="shared" si="2"/>
        <v>0</v>
      </c>
    </row>
    <row r="22" spans="1:12" x14ac:dyDescent="0.25">
      <c r="A22" s="16">
        <v>140</v>
      </c>
      <c r="B22" s="26">
        <v>360</v>
      </c>
      <c r="C22" s="17"/>
      <c r="D22" s="17"/>
      <c r="E22" s="17">
        <v>324</v>
      </c>
      <c r="F22" s="17">
        <v>1</v>
      </c>
      <c r="G22" s="17"/>
      <c r="H22" s="17">
        <f t="shared" si="0"/>
        <v>684</v>
      </c>
      <c r="I22" s="17">
        <v>1</v>
      </c>
      <c r="J22" s="30"/>
      <c r="K22" s="11">
        <f t="shared" si="1"/>
        <v>0.47368421052631576</v>
      </c>
      <c r="L22" s="11">
        <f t="shared" si="2"/>
        <v>0.52631578947368418</v>
      </c>
    </row>
    <row r="23" spans="1:12" x14ac:dyDescent="0.25">
      <c r="A23" s="16">
        <v>162</v>
      </c>
      <c r="B23" s="26">
        <v>360</v>
      </c>
      <c r="C23" s="17"/>
      <c r="D23" s="17"/>
      <c r="E23" s="17">
        <v>323</v>
      </c>
      <c r="F23" s="17">
        <v>0</v>
      </c>
      <c r="G23" s="17"/>
      <c r="H23" s="17">
        <f t="shared" si="0"/>
        <v>683</v>
      </c>
      <c r="I23" s="17">
        <v>0</v>
      </c>
      <c r="J23" s="30"/>
      <c r="K23" s="11">
        <f t="shared" si="1"/>
        <v>0</v>
      </c>
      <c r="L23" s="11">
        <f t="shared" si="2"/>
        <v>0</v>
      </c>
    </row>
    <row r="24" spans="1:12" x14ac:dyDescent="0.25">
      <c r="A24" s="16">
        <v>174</v>
      </c>
      <c r="B24" s="26">
        <v>360</v>
      </c>
      <c r="C24" s="17"/>
      <c r="D24" s="17"/>
      <c r="E24" s="17">
        <v>322</v>
      </c>
      <c r="F24" s="17">
        <v>1</v>
      </c>
      <c r="G24" s="17"/>
      <c r="H24" s="17">
        <f t="shared" si="0"/>
        <v>682</v>
      </c>
      <c r="I24" s="17">
        <v>1</v>
      </c>
      <c r="J24" s="30"/>
      <c r="K24" s="11">
        <f t="shared" si="1"/>
        <v>0.47214076246334313</v>
      </c>
      <c r="L24" s="11">
        <f t="shared" si="2"/>
        <v>0.52785923753665687</v>
      </c>
    </row>
    <row r="25" spans="1:12" x14ac:dyDescent="0.25">
      <c r="A25" s="16">
        <v>175</v>
      </c>
      <c r="B25" s="17">
        <v>359</v>
      </c>
      <c r="C25" s="17">
        <v>0</v>
      </c>
      <c r="D25" s="17"/>
      <c r="E25" s="17">
        <v>322</v>
      </c>
      <c r="F25" s="17"/>
      <c r="G25" s="17"/>
      <c r="H25" s="17">
        <f t="shared" si="0"/>
        <v>681</v>
      </c>
      <c r="I25" s="17">
        <v>0</v>
      </c>
      <c r="J25" s="30"/>
      <c r="K25" s="11">
        <f t="shared" si="1"/>
        <v>0</v>
      </c>
      <c r="L25" s="11">
        <f t="shared" si="2"/>
        <v>0</v>
      </c>
    </row>
    <row r="26" spans="1:12" x14ac:dyDescent="0.25">
      <c r="A26" s="16">
        <v>182</v>
      </c>
      <c r="B26" s="17">
        <v>358</v>
      </c>
      <c r="C26" s="17">
        <v>0</v>
      </c>
      <c r="D26" s="17"/>
      <c r="E26" s="17">
        <v>322</v>
      </c>
      <c r="F26" s="17"/>
      <c r="G26" s="17"/>
      <c r="H26" s="17">
        <f t="shared" si="0"/>
        <v>680</v>
      </c>
      <c r="I26" s="17">
        <v>0</v>
      </c>
      <c r="J26" s="30"/>
      <c r="K26" s="11">
        <f t="shared" si="1"/>
        <v>0</v>
      </c>
      <c r="L26" s="11">
        <f t="shared" si="2"/>
        <v>0</v>
      </c>
    </row>
    <row r="27" spans="1:12" x14ac:dyDescent="0.25">
      <c r="A27" s="16">
        <v>192</v>
      </c>
      <c r="B27" s="26">
        <v>358</v>
      </c>
      <c r="C27" s="17"/>
      <c r="D27" s="17"/>
      <c r="E27" s="17">
        <v>321</v>
      </c>
      <c r="F27" s="17">
        <v>1</v>
      </c>
      <c r="G27" s="17"/>
      <c r="H27" s="17">
        <f t="shared" si="0"/>
        <v>679</v>
      </c>
      <c r="I27" s="17">
        <v>1</v>
      </c>
      <c r="J27" s="30"/>
      <c r="K27" s="11">
        <f t="shared" si="1"/>
        <v>0.47275405007363769</v>
      </c>
      <c r="L27" s="11">
        <f t="shared" si="2"/>
        <v>0.52724594992636231</v>
      </c>
    </row>
    <row r="28" spans="1:12" x14ac:dyDescent="0.25">
      <c r="A28" s="16">
        <v>220</v>
      </c>
      <c r="B28" s="26">
        <v>358</v>
      </c>
      <c r="C28" s="17"/>
      <c r="D28" s="17"/>
      <c r="E28" s="17">
        <v>320</v>
      </c>
      <c r="F28" s="17">
        <v>0</v>
      </c>
      <c r="G28" s="17"/>
      <c r="H28" s="17">
        <f t="shared" si="0"/>
        <v>678</v>
      </c>
      <c r="I28" s="17">
        <v>0</v>
      </c>
      <c r="J28" s="30"/>
      <c r="K28" s="11">
        <f t="shared" si="1"/>
        <v>0</v>
      </c>
      <c r="L28" s="11">
        <f t="shared" si="2"/>
        <v>0</v>
      </c>
    </row>
    <row r="29" spans="1:12" x14ac:dyDescent="0.25">
      <c r="A29" s="16">
        <v>250</v>
      </c>
      <c r="B29" s="26">
        <v>358</v>
      </c>
      <c r="C29" s="17"/>
      <c r="D29" s="17"/>
      <c r="E29" s="17">
        <v>319</v>
      </c>
      <c r="F29" s="17">
        <v>1</v>
      </c>
      <c r="G29" s="17"/>
      <c r="H29" s="17">
        <f t="shared" si="0"/>
        <v>677</v>
      </c>
      <c r="I29" s="17">
        <v>1</v>
      </c>
      <c r="J29" s="30"/>
      <c r="K29" s="11">
        <f t="shared" si="1"/>
        <v>0.47119645494830131</v>
      </c>
      <c r="L29" s="11">
        <f t="shared" si="2"/>
        <v>0.52880354505169869</v>
      </c>
    </row>
    <row r="30" spans="1:12" x14ac:dyDescent="0.25">
      <c r="A30" s="16">
        <v>310</v>
      </c>
      <c r="B30" s="26">
        <v>358</v>
      </c>
      <c r="C30" s="17"/>
      <c r="D30" s="17"/>
      <c r="E30" s="17">
        <v>318</v>
      </c>
      <c r="F30" s="17">
        <v>1</v>
      </c>
      <c r="G30" s="17"/>
      <c r="H30" s="17">
        <f t="shared" si="0"/>
        <v>676</v>
      </c>
      <c r="I30" s="17">
        <v>1</v>
      </c>
      <c r="J30" s="30"/>
      <c r="K30" s="11">
        <f t="shared" si="1"/>
        <v>0.47041420118343197</v>
      </c>
      <c r="L30" s="11">
        <f t="shared" si="2"/>
        <v>0.52958579881656809</v>
      </c>
    </row>
    <row r="31" spans="1:12" x14ac:dyDescent="0.25">
      <c r="A31" s="16">
        <v>321</v>
      </c>
      <c r="B31" s="26">
        <v>358</v>
      </c>
      <c r="C31" s="17"/>
      <c r="D31" s="17"/>
      <c r="E31" s="17">
        <v>317</v>
      </c>
      <c r="F31" s="17">
        <v>0</v>
      </c>
      <c r="G31" s="17"/>
      <c r="H31" s="17">
        <f t="shared" si="0"/>
        <v>675</v>
      </c>
      <c r="I31" s="17">
        <v>0</v>
      </c>
      <c r="J31" s="30"/>
      <c r="K31" s="11">
        <f t="shared" si="1"/>
        <v>0</v>
      </c>
      <c r="L31" s="11">
        <f t="shared" si="2"/>
        <v>0</v>
      </c>
    </row>
    <row r="32" spans="1:12" x14ac:dyDescent="0.25">
      <c r="A32" s="16">
        <v>330</v>
      </c>
      <c r="B32" s="17">
        <v>357</v>
      </c>
      <c r="C32" s="17">
        <v>0</v>
      </c>
      <c r="D32" s="17"/>
      <c r="E32" s="17">
        <v>317</v>
      </c>
      <c r="F32" s="17"/>
      <c r="G32" s="17"/>
      <c r="H32" s="17">
        <f t="shared" si="0"/>
        <v>674</v>
      </c>
      <c r="I32" s="17">
        <v>0</v>
      </c>
      <c r="J32" s="30"/>
      <c r="K32" s="11">
        <f t="shared" si="1"/>
        <v>0</v>
      </c>
      <c r="L32" s="11">
        <f t="shared" si="2"/>
        <v>0</v>
      </c>
    </row>
    <row r="33" spans="1:14" x14ac:dyDescent="0.25">
      <c r="A33" s="16">
        <v>345</v>
      </c>
      <c r="B33" s="26">
        <v>357</v>
      </c>
      <c r="C33" s="17"/>
      <c r="D33" s="17"/>
      <c r="E33" s="17">
        <v>316</v>
      </c>
      <c r="F33" s="17">
        <v>1</v>
      </c>
      <c r="G33" s="17"/>
      <c r="H33" s="17">
        <f t="shared" si="0"/>
        <v>673</v>
      </c>
      <c r="I33" s="17">
        <v>1</v>
      </c>
      <c r="J33" s="30"/>
      <c r="K33" s="11">
        <f t="shared" si="1"/>
        <v>0.46953937592867756</v>
      </c>
      <c r="L33" s="11">
        <f t="shared" si="2"/>
        <v>0.53046062407132244</v>
      </c>
    </row>
    <row r="34" spans="1:14" x14ac:dyDescent="0.25">
      <c r="A34" s="16">
        <v>350</v>
      </c>
      <c r="B34" s="17">
        <v>356</v>
      </c>
      <c r="C34" s="17">
        <v>0</v>
      </c>
      <c r="D34" s="17"/>
      <c r="E34" s="17">
        <v>316</v>
      </c>
      <c r="F34" s="17"/>
      <c r="G34" s="17"/>
      <c r="H34" s="17">
        <f t="shared" si="0"/>
        <v>672</v>
      </c>
      <c r="I34" s="17">
        <v>0</v>
      </c>
      <c r="J34" s="30"/>
      <c r="K34" s="11">
        <f t="shared" si="1"/>
        <v>0</v>
      </c>
      <c r="L34" s="11">
        <f t="shared" si="2"/>
        <v>0</v>
      </c>
    </row>
    <row r="35" spans="1:14" x14ac:dyDescent="0.25">
      <c r="A35" s="18" t="s">
        <v>14</v>
      </c>
      <c r="B35" s="19">
        <v>5082</v>
      </c>
      <c r="C35" s="19">
        <v>8</v>
      </c>
      <c r="D35" s="19"/>
      <c r="E35" s="19">
        <v>7212</v>
      </c>
      <c r="F35" s="19">
        <v>19</v>
      </c>
      <c r="G35" s="19"/>
      <c r="H35" s="19">
        <f>SUM(H3:H34)</f>
        <v>22100</v>
      </c>
      <c r="I35" s="19">
        <v>27</v>
      </c>
      <c r="J35" s="31"/>
      <c r="K35" s="11">
        <f>SUM(K3:K34)</f>
        <v>12.853032144561992</v>
      </c>
      <c r="L35" s="11">
        <f>SUM(L3:L34)</f>
        <v>14.146967855438008</v>
      </c>
      <c r="N35" s="11">
        <f>K35+L35</f>
        <v>27</v>
      </c>
    </row>
    <row r="38" spans="1:14" x14ac:dyDescent="0.25">
      <c r="K38" s="14" t="s">
        <v>26</v>
      </c>
      <c r="L38" s="14">
        <f>K35</f>
        <v>12.853032144561992</v>
      </c>
    </row>
    <row r="39" spans="1:14" x14ac:dyDescent="0.25">
      <c r="K39" s="14" t="s">
        <v>27</v>
      </c>
      <c r="L39" s="14">
        <f>L35</f>
        <v>14.146967855438008</v>
      </c>
    </row>
    <row r="40" spans="1:14" x14ac:dyDescent="0.25">
      <c r="K40" s="14" t="s">
        <v>24</v>
      </c>
      <c r="L40" s="14">
        <v>19</v>
      </c>
    </row>
    <row r="41" spans="1:14" x14ac:dyDescent="0.25">
      <c r="K41" s="14" t="s">
        <v>25</v>
      </c>
      <c r="L41" s="14">
        <v>8</v>
      </c>
    </row>
    <row r="42" spans="1:14" x14ac:dyDescent="0.25">
      <c r="K42" s="20"/>
      <c r="L42" s="20"/>
    </row>
    <row r="43" spans="1:14" x14ac:dyDescent="0.25">
      <c r="K43" s="14" t="s">
        <v>28</v>
      </c>
      <c r="L43" s="14">
        <f>((L40-L38)*(L40-L38)/L38)+((L41-L39)*(L41-L39)/L39)</f>
        <v>5.6106953482792727</v>
      </c>
    </row>
  </sheetData>
  <mergeCells count="2">
    <mergeCell ref="B1:C1"/>
    <mergeCell ref="E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8" workbookViewId="0">
      <selection activeCell="P16" sqref="P16"/>
    </sheetView>
  </sheetViews>
  <sheetFormatPr baseColWidth="10" defaultRowHeight="15" x14ac:dyDescent="0.25"/>
  <cols>
    <col min="1" max="1" width="10.42578125" style="11" customWidth="1"/>
    <col min="2" max="2" width="14.85546875" style="11" customWidth="1"/>
    <col min="3" max="4" width="11.140625" style="11" customWidth="1"/>
    <col min="5" max="5" width="3.42578125" style="11" customWidth="1"/>
    <col min="6" max="6" width="14.42578125" style="11" customWidth="1"/>
    <col min="7" max="8" width="11.140625" style="11" customWidth="1"/>
    <col min="9" max="9" width="3.7109375" style="11" customWidth="1"/>
    <col min="10" max="10" width="17.42578125" style="11" customWidth="1"/>
    <col min="11" max="11" width="15" style="11" customWidth="1"/>
    <col min="12" max="12" width="12.7109375" style="11" customWidth="1"/>
    <col min="13" max="13" width="12.5703125" style="11" bestFit="1" customWidth="1"/>
    <col min="14" max="14" width="12" style="11" bestFit="1" customWidth="1"/>
    <col min="15" max="16384" width="11.42578125" style="11"/>
  </cols>
  <sheetData>
    <row r="1" spans="1:14" x14ac:dyDescent="0.25">
      <c r="A1" s="14"/>
      <c r="B1" s="41" t="s">
        <v>33</v>
      </c>
      <c r="C1" s="41"/>
      <c r="D1" s="41"/>
      <c r="E1" s="15"/>
      <c r="F1" s="43" t="s">
        <v>32</v>
      </c>
      <c r="G1" s="43"/>
      <c r="H1" s="43"/>
      <c r="I1" s="15"/>
      <c r="J1" s="44" t="s">
        <v>35</v>
      </c>
      <c r="K1" s="44"/>
      <c r="L1" s="44"/>
      <c r="M1" s="20"/>
      <c r="N1" s="20"/>
    </row>
    <row r="2" spans="1:14" s="22" customFormat="1" x14ac:dyDescent="0.25">
      <c r="A2" s="24" t="s">
        <v>34</v>
      </c>
      <c r="B2" s="32" t="s">
        <v>2</v>
      </c>
      <c r="C2" s="32" t="s">
        <v>3</v>
      </c>
      <c r="D2" s="32" t="s">
        <v>4</v>
      </c>
      <c r="E2" s="35"/>
      <c r="F2" s="32" t="s">
        <v>2</v>
      </c>
      <c r="G2" s="32" t="s">
        <v>3</v>
      </c>
      <c r="H2" s="32" t="s">
        <v>4</v>
      </c>
      <c r="I2" s="35"/>
      <c r="J2" s="24" t="s">
        <v>2</v>
      </c>
      <c r="K2" s="24" t="s">
        <v>36</v>
      </c>
      <c r="L2" s="24" t="s">
        <v>4</v>
      </c>
      <c r="M2" s="32" t="s">
        <v>37</v>
      </c>
      <c r="N2" s="32" t="s">
        <v>37</v>
      </c>
    </row>
    <row r="3" spans="1:14" x14ac:dyDescent="0.25">
      <c r="A3" s="16">
        <v>2</v>
      </c>
      <c r="B3" s="33">
        <v>370</v>
      </c>
      <c r="C3" s="33">
        <v>1</v>
      </c>
      <c r="D3" s="33">
        <v>0</v>
      </c>
      <c r="E3" s="36"/>
      <c r="F3" s="33">
        <v>340</v>
      </c>
      <c r="G3" s="33">
        <v>1</v>
      </c>
      <c r="H3" s="33">
        <v>0</v>
      </c>
      <c r="I3" s="36"/>
      <c r="J3" s="33">
        <f>B3+F3</f>
        <v>710</v>
      </c>
      <c r="K3" s="33">
        <f>C3+G3</f>
        <v>2</v>
      </c>
      <c r="L3" s="33">
        <f>D3+H3</f>
        <v>0</v>
      </c>
      <c r="M3" s="39">
        <f>K3*F3/J3</f>
        <v>0.95774647887323938</v>
      </c>
      <c r="N3" s="39">
        <f>K3*B3/J3</f>
        <v>1.0422535211267605</v>
      </c>
    </row>
    <row r="4" spans="1:14" x14ac:dyDescent="0.25">
      <c r="A4" s="16">
        <v>5</v>
      </c>
      <c r="B4" s="33">
        <f>B3-C3-D3</f>
        <v>369</v>
      </c>
      <c r="C4" s="33"/>
      <c r="D4" s="33"/>
      <c r="E4" s="36"/>
      <c r="F4" s="33">
        <f>F3-G3-H3</f>
        <v>339</v>
      </c>
      <c r="G4" s="33">
        <v>1</v>
      </c>
      <c r="H4" s="33">
        <v>0</v>
      </c>
      <c r="I4" s="36"/>
      <c r="J4" s="33">
        <f t="shared" ref="J4:J34" si="0">B4+F4</f>
        <v>708</v>
      </c>
      <c r="K4" s="33">
        <f t="shared" ref="K4:K35" si="1">C4+G4</f>
        <v>1</v>
      </c>
      <c r="L4" s="33">
        <f t="shared" ref="L4:L35" si="2">D4+H4</f>
        <v>0</v>
      </c>
      <c r="M4" s="39">
        <f t="shared" ref="M4:M34" si="3">K4*F4/J4</f>
        <v>0.4788135593220339</v>
      </c>
      <c r="N4" s="39">
        <f t="shared" ref="N4:N34" si="4">K4*B4/J4</f>
        <v>0.52118644067796616</v>
      </c>
    </row>
    <row r="5" spans="1:14" x14ac:dyDescent="0.25">
      <c r="A5" s="16">
        <v>10</v>
      </c>
      <c r="B5" s="33">
        <f>B4-C4-D4</f>
        <v>369</v>
      </c>
      <c r="C5" s="33">
        <v>0</v>
      </c>
      <c r="D5" s="33">
        <v>1</v>
      </c>
      <c r="E5" s="36"/>
      <c r="F5" s="33">
        <f t="shared" ref="F5:F34" si="5">F4-G4-H4</f>
        <v>338</v>
      </c>
      <c r="G5" s="33"/>
      <c r="H5" s="33"/>
      <c r="I5" s="36"/>
      <c r="J5" s="33">
        <f t="shared" si="0"/>
        <v>707</v>
      </c>
      <c r="K5" s="33">
        <f t="shared" si="1"/>
        <v>0</v>
      </c>
      <c r="L5" s="33">
        <f t="shared" si="2"/>
        <v>1</v>
      </c>
      <c r="M5" s="39">
        <f t="shared" si="3"/>
        <v>0</v>
      </c>
      <c r="N5" s="39">
        <f t="shared" si="4"/>
        <v>0</v>
      </c>
    </row>
    <row r="6" spans="1:14" x14ac:dyDescent="0.25">
      <c r="A6" s="16">
        <v>24</v>
      </c>
      <c r="B6" s="33">
        <f>B5-C5-D5</f>
        <v>368</v>
      </c>
      <c r="C6" s="33">
        <v>1</v>
      </c>
      <c r="D6" s="33">
        <v>0</v>
      </c>
      <c r="E6" s="36"/>
      <c r="F6" s="33">
        <f t="shared" si="5"/>
        <v>338</v>
      </c>
      <c r="G6" s="33"/>
      <c r="H6" s="33"/>
      <c r="I6" s="36"/>
      <c r="J6" s="33">
        <f t="shared" si="0"/>
        <v>706</v>
      </c>
      <c r="K6" s="33">
        <f t="shared" si="1"/>
        <v>1</v>
      </c>
      <c r="L6" s="33">
        <f t="shared" si="2"/>
        <v>0</v>
      </c>
      <c r="M6" s="39">
        <f t="shared" si="3"/>
        <v>0.47875354107648727</v>
      </c>
      <c r="N6" s="39">
        <f t="shared" si="4"/>
        <v>0.52124645892351273</v>
      </c>
    </row>
    <row r="7" spans="1:14" x14ac:dyDescent="0.25">
      <c r="A7" s="16">
        <v>25</v>
      </c>
      <c r="B7" s="33">
        <f t="shared" ref="B7:B34" si="6">B6-C6-D6</f>
        <v>367</v>
      </c>
      <c r="C7" s="33"/>
      <c r="D7" s="33"/>
      <c r="E7" s="36"/>
      <c r="F7" s="33">
        <f t="shared" si="5"/>
        <v>338</v>
      </c>
      <c r="G7" s="33">
        <v>0</v>
      </c>
      <c r="H7" s="33">
        <v>1</v>
      </c>
      <c r="I7" s="36"/>
      <c r="J7" s="33">
        <f t="shared" si="0"/>
        <v>705</v>
      </c>
      <c r="K7" s="33">
        <f t="shared" si="1"/>
        <v>0</v>
      </c>
      <c r="L7" s="33">
        <f t="shared" si="2"/>
        <v>1</v>
      </c>
      <c r="M7" s="39">
        <f t="shared" si="3"/>
        <v>0</v>
      </c>
      <c r="N7" s="39">
        <f t="shared" si="4"/>
        <v>0</v>
      </c>
    </row>
    <row r="8" spans="1:14" x14ac:dyDescent="0.25">
      <c r="A8" s="16">
        <v>28</v>
      </c>
      <c r="B8" s="33">
        <f t="shared" si="6"/>
        <v>367</v>
      </c>
      <c r="C8" s="33"/>
      <c r="D8" s="33"/>
      <c r="E8" s="36"/>
      <c r="F8" s="33">
        <f t="shared" si="5"/>
        <v>337</v>
      </c>
      <c r="G8" s="33">
        <v>1</v>
      </c>
      <c r="H8" s="33">
        <v>0</v>
      </c>
      <c r="I8" s="36"/>
      <c r="J8" s="33">
        <f t="shared" si="0"/>
        <v>704</v>
      </c>
      <c r="K8" s="33">
        <f t="shared" si="1"/>
        <v>1</v>
      </c>
      <c r="L8" s="33">
        <f t="shared" si="2"/>
        <v>0</v>
      </c>
      <c r="M8" s="39">
        <f t="shared" si="3"/>
        <v>0.47869318181818182</v>
      </c>
      <c r="N8" s="39">
        <f t="shared" si="4"/>
        <v>0.52130681818181823</v>
      </c>
    </row>
    <row r="9" spans="1:14" x14ac:dyDescent="0.25">
      <c r="A9" s="16">
        <v>31</v>
      </c>
      <c r="B9" s="33">
        <f t="shared" si="6"/>
        <v>367</v>
      </c>
      <c r="C9" s="33">
        <v>1</v>
      </c>
      <c r="D9" s="33">
        <v>0</v>
      </c>
      <c r="E9" s="36"/>
      <c r="F9" s="33">
        <f t="shared" si="5"/>
        <v>336</v>
      </c>
      <c r="G9" s="33"/>
      <c r="H9" s="33"/>
      <c r="I9" s="36"/>
      <c r="J9" s="33">
        <f t="shared" si="0"/>
        <v>703</v>
      </c>
      <c r="K9" s="33">
        <f t="shared" si="1"/>
        <v>1</v>
      </c>
      <c r="L9" s="33">
        <f t="shared" si="2"/>
        <v>0</v>
      </c>
      <c r="M9" s="39">
        <f t="shared" si="3"/>
        <v>0.47795163584637268</v>
      </c>
      <c r="N9" s="39">
        <f t="shared" si="4"/>
        <v>0.52204836415362732</v>
      </c>
    </row>
    <row r="10" spans="1:14" x14ac:dyDescent="0.25">
      <c r="A10" s="16">
        <v>34</v>
      </c>
      <c r="B10" s="33">
        <f t="shared" si="6"/>
        <v>366</v>
      </c>
      <c r="C10" s="33"/>
      <c r="D10" s="33"/>
      <c r="E10" s="36"/>
      <c r="F10" s="33">
        <f t="shared" si="5"/>
        <v>336</v>
      </c>
      <c r="G10" s="33">
        <v>0</v>
      </c>
      <c r="H10" s="33">
        <v>1</v>
      </c>
      <c r="I10" s="36"/>
      <c r="J10" s="33">
        <f t="shared" si="0"/>
        <v>702</v>
      </c>
      <c r="K10" s="33">
        <f t="shared" si="1"/>
        <v>0</v>
      </c>
      <c r="L10" s="33">
        <f t="shared" si="2"/>
        <v>1</v>
      </c>
      <c r="M10" s="39">
        <f t="shared" si="3"/>
        <v>0</v>
      </c>
      <c r="N10" s="39">
        <f t="shared" si="4"/>
        <v>0</v>
      </c>
    </row>
    <row r="11" spans="1:14" x14ac:dyDescent="0.25">
      <c r="A11" s="16">
        <v>36</v>
      </c>
      <c r="B11" s="33">
        <f t="shared" si="6"/>
        <v>366</v>
      </c>
      <c r="C11" s="33">
        <v>1</v>
      </c>
      <c r="D11" s="33">
        <v>0</v>
      </c>
      <c r="E11" s="36"/>
      <c r="F11" s="33">
        <f t="shared" si="5"/>
        <v>335</v>
      </c>
      <c r="G11" s="33"/>
      <c r="H11" s="33"/>
      <c r="I11" s="36"/>
      <c r="J11" s="33">
        <f t="shared" si="0"/>
        <v>701</v>
      </c>
      <c r="K11" s="33">
        <f t="shared" si="1"/>
        <v>1</v>
      </c>
      <c r="L11" s="33">
        <f t="shared" si="2"/>
        <v>0</v>
      </c>
      <c r="M11" s="39">
        <f t="shared" si="3"/>
        <v>0.47788873038516405</v>
      </c>
      <c r="N11" s="39">
        <f t="shared" si="4"/>
        <v>0.52211126961483589</v>
      </c>
    </row>
    <row r="12" spans="1:14" x14ac:dyDescent="0.25">
      <c r="A12" s="16">
        <v>40</v>
      </c>
      <c r="B12" s="33">
        <f t="shared" si="6"/>
        <v>365</v>
      </c>
      <c r="C12" s="33"/>
      <c r="D12" s="33"/>
      <c r="E12" s="36"/>
      <c r="F12" s="33">
        <f t="shared" si="5"/>
        <v>335</v>
      </c>
      <c r="G12" s="33">
        <v>2</v>
      </c>
      <c r="H12" s="33">
        <v>0</v>
      </c>
      <c r="I12" s="36"/>
      <c r="J12" s="33">
        <f t="shared" si="0"/>
        <v>700</v>
      </c>
      <c r="K12" s="33">
        <f t="shared" si="1"/>
        <v>2</v>
      </c>
      <c r="L12" s="33">
        <f t="shared" si="2"/>
        <v>0</v>
      </c>
      <c r="M12" s="39">
        <f t="shared" si="3"/>
        <v>0.95714285714285718</v>
      </c>
      <c r="N12" s="39">
        <f t="shared" si="4"/>
        <v>1.0428571428571429</v>
      </c>
    </row>
    <row r="13" spans="1:14" x14ac:dyDescent="0.25">
      <c r="A13" s="16">
        <v>48</v>
      </c>
      <c r="B13" s="33">
        <f t="shared" si="6"/>
        <v>365</v>
      </c>
      <c r="C13" s="33">
        <v>0</v>
      </c>
      <c r="D13" s="33">
        <v>1</v>
      </c>
      <c r="E13" s="36"/>
      <c r="F13" s="33">
        <f t="shared" si="5"/>
        <v>333</v>
      </c>
      <c r="G13" s="33"/>
      <c r="H13" s="33"/>
      <c r="I13" s="36"/>
      <c r="J13" s="33">
        <f t="shared" si="0"/>
        <v>698</v>
      </c>
      <c r="K13" s="33">
        <f t="shared" si="1"/>
        <v>0</v>
      </c>
      <c r="L13" s="33">
        <f t="shared" si="2"/>
        <v>1</v>
      </c>
      <c r="M13" s="39">
        <f t="shared" si="3"/>
        <v>0</v>
      </c>
      <c r="N13" s="39">
        <f t="shared" si="4"/>
        <v>0</v>
      </c>
    </row>
    <row r="14" spans="1:14" x14ac:dyDescent="0.25">
      <c r="A14" s="16">
        <v>55</v>
      </c>
      <c r="B14" s="33">
        <f t="shared" si="6"/>
        <v>364</v>
      </c>
      <c r="C14" s="33">
        <v>2</v>
      </c>
      <c r="D14" s="33">
        <v>0</v>
      </c>
      <c r="E14" s="36"/>
      <c r="F14" s="33">
        <f t="shared" si="5"/>
        <v>333</v>
      </c>
      <c r="G14" s="33">
        <v>1</v>
      </c>
      <c r="H14" s="33">
        <v>0</v>
      </c>
      <c r="I14" s="36"/>
      <c r="J14" s="33">
        <f t="shared" si="0"/>
        <v>697</v>
      </c>
      <c r="K14" s="33">
        <f t="shared" si="1"/>
        <v>3</v>
      </c>
      <c r="L14" s="33">
        <f t="shared" si="2"/>
        <v>0</v>
      </c>
      <c r="M14" s="39">
        <f t="shared" si="3"/>
        <v>1.4332855093256816</v>
      </c>
      <c r="N14" s="39">
        <f t="shared" si="4"/>
        <v>1.5667144906743184</v>
      </c>
    </row>
    <row r="15" spans="1:14" x14ac:dyDescent="0.25">
      <c r="A15" s="16">
        <v>72</v>
      </c>
      <c r="B15" s="33">
        <f t="shared" si="6"/>
        <v>362</v>
      </c>
      <c r="C15" s="33"/>
      <c r="D15" s="33"/>
      <c r="E15" s="36"/>
      <c r="F15" s="33">
        <f t="shared" si="5"/>
        <v>332</v>
      </c>
      <c r="G15" s="33">
        <v>1</v>
      </c>
      <c r="H15" s="33">
        <v>0</v>
      </c>
      <c r="I15" s="36"/>
      <c r="J15" s="33">
        <f t="shared" si="0"/>
        <v>694</v>
      </c>
      <c r="K15" s="33">
        <f t="shared" si="1"/>
        <v>1</v>
      </c>
      <c r="L15" s="33">
        <f t="shared" si="2"/>
        <v>0</v>
      </c>
      <c r="M15" s="39">
        <f t="shared" si="3"/>
        <v>0.47838616714697407</v>
      </c>
      <c r="N15" s="39">
        <f t="shared" si="4"/>
        <v>0.52161383285302598</v>
      </c>
    </row>
    <row r="16" spans="1:14" x14ac:dyDescent="0.25">
      <c r="A16" s="16">
        <v>85</v>
      </c>
      <c r="B16" s="33">
        <f t="shared" si="6"/>
        <v>362</v>
      </c>
      <c r="C16" s="33"/>
      <c r="D16" s="33"/>
      <c r="E16" s="36"/>
      <c r="F16" s="33">
        <f t="shared" si="5"/>
        <v>331</v>
      </c>
      <c r="G16" s="33">
        <v>1</v>
      </c>
      <c r="H16" s="33">
        <v>0</v>
      </c>
      <c r="I16" s="36"/>
      <c r="J16" s="33">
        <f t="shared" si="0"/>
        <v>693</v>
      </c>
      <c r="K16" s="33">
        <f t="shared" si="1"/>
        <v>1</v>
      </c>
      <c r="L16" s="33">
        <f t="shared" si="2"/>
        <v>0</v>
      </c>
      <c r="M16" s="39">
        <f t="shared" si="3"/>
        <v>0.47763347763347763</v>
      </c>
      <c r="N16" s="39">
        <f t="shared" si="4"/>
        <v>0.52236652236652237</v>
      </c>
    </row>
    <row r="17" spans="1:14" x14ac:dyDescent="0.25">
      <c r="A17" s="16">
        <v>97</v>
      </c>
      <c r="B17" s="33">
        <f t="shared" si="6"/>
        <v>362</v>
      </c>
      <c r="C17" s="33">
        <v>1</v>
      </c>
      <c r="D17" s="33">
        <v>0</v>
      </c>
      <c r="E17" s="36"/>
      <c r="F17" s="33">
        <f t="shared" si="5"/>
        <v>330</v>
      </c>
      <c r="G17" s="33">
        <v>2</v>
      </c>
      <c r="H17" s="33">
        <v>0</v>
      </c>
      <c r="I17" s="36"/>
      <c r="J17" s="33">
        <f t="shared" si="0"/>
        <v>692</v>
      </c>
      <c r="K17" s="33">
        <f t="shared" si="1"/>
        <v>3</v>
      </c>
      <c r="L17" s="33">
        <f t="shared" si="2"/>
        <v>0</v>
      </c>
      <c r="M17" s="39">
        <f t="shared" si="3"/>
        <v>1.4306358381502891</v>
      </c>
      <c r="N17" s="39">
        <f t="shared" si="4"/>
        <v>1.5693641618497109</v>
      </c>
    </row>
    <row r="18" spans="1:14" x14ac:dyDescent="0.25">
      <c r="A18" s="16">
        <v>110</v>
      </c>
      <c r="B18" s="33">
        <f t="shared" si="6"/>
        <v>361</v>
      </c>
      <c r="C18" s="33"/>
      <c r="D18" s="33"/>
      <c r="E18" s="36"/>
      <c r="F18" s="33">
        <f t="shared" si="5"/>
        <v>328</v>
      </c>
      <c r="G18" s="33">
        <v>1</v>
      </c>
      <c r="H18" s="33">
        <v>0</v>
      </c>
      <c r="I18" s="36"/>
      <c r="J18" s="33">
        <f t="shared" si="0"/>
        <v>689</v>
      </c>
      <c r="K18" s="33">
        <f t="shared" si="1"/>
        <v>1</v>
      </c>
      <c r="L18" s="33">
        <f t="shared" si="2"/>
        <v>0</v>
      </c>
      <c r="M18" s="39">
        <f t="shared" si="3"/>
        <v>0.47605224963715531</v>
      </c>
      <c r="N18" s="39">
        <f t="shared" si="4"/>
        <v>0.52394775036284469</v>
      </c>
    </row>
    <row r="19" spans="1:14" x14ac:dyDescent="0.25">
      <c r="A19" s="16">
        <v>116</v>
      </c>
      <c r="B19" s="33">
        <f t="shared" si="6"/>
        <v>361</v>
      </c>
      <c r="C19" s="33"/>
      <c r="D19" s="33"/>
      <c r="E19" s="36"/>
      <c r="F19" s="33">
        <f t="shared" si="5"/>
        <v>327</v>
      </c>
      <c r="G19" s="33">
        <v>0</v>
      </c>
      <c r="H19" s="33">
        <v>1</v>
      </c>
      <c r="I19" s="36"/>
      <c r="J19" s="33">
        <f t="shared" si="0"/>
        <v>688</v>
      </c>
      <c r="K19" s="33">
        <f t="shared" si="1"/>
        <v>0</v>
      </c>
      <c r="L19" s="33">
        <f t="shared" si="2"/>
        <v>1</v>
      </c>
      <c r="M19" s="39">
        <f t="shared" si="3"/>
        <v>0</v>
      </c>
      <c r="N19" s="39">
        <f t="shared" si="4"/>
        <v>0</v>
      </c>
    </row>
    <row r="20" spans="1:14" x14ac:dyDescent="0.25">
      <c r="A20" s="16">
        <v>125</v>
      </c>
      <c r="B20" s="33">
        <f t="shared" si="6"/>
        <v>361</v>
      </c>
      <c r="C20" s="33">
        <v>1</v>
      </c>
      <c r="D20" s="33">
        <v>0</v>
      </c>
      <c r="E20" s="36"/>
      <c r="F20" s="33">
        <f t="shared" si="5"/>
        <v>326</v>
      </c>
      <c r="G20" s="33">
        <v>2</v>
      </c>
      <c r="H20" s="33">
        <v>0</v>
      </c>
      <c r="I20" s="36"/>
      <c r="J20" s="33">
        <f t="shared" si="0"/>
        <v>687</v>
      </c>
      <c r="K20" s="33">
        <f t="shared" si="1"/>
        <v>3</v>
      </c>
      <c r="L20" s="33">
        <f t="shared" si="2"/>
        <v>0</v>
      </c>
      <c r="M20" s="39">
        <f t="shared" si="3"/>
        <v>1.4235807860262009</v>
      </c>
      <c r="N20" s="39">
        <f t="shared" si="4"/>
        <v>1.5764192139737991</v>
      </c>
    </row>
    <row r="21" spans="1:14" x14ac:dyDescent="0.25">
      <c r="A21" s="16">
        <v>130</v>
      </c>
      <c r="B21" s="33">
        <f t="shared" si="6"/>
        <v>360</v>
      </c>
      <c r="C21" s="33">
        <v>0</v>
      </c>
      <c r="D21" s="33">
        <v>1</v>
      </c>
      <c r="E21" s="36"/>
      <c r="F21" s="33">
        <f t="shared" si="5"/>
        <v>324</v>
      </c>
      <c r="G21" s="33"/>
      <c r="H21" s="33"/>
      <c r="I21" s="36"/>
      <c r="J21" s="33">
        <f t="shared" si="0"/>
        <v>684</v>
      </c>
      <c r="K21" s="33">
        <f t="shared" si="1"/>
        <v>0</v>
      </c>
      <c r="L21" s="33">
        <f t="shared" si="2"/>
        <v>1</v>
      </c>
      <c r="M21" s="39">
        <f t="shared" si="3"/>
        <v>0</v>
      </c>
      <c r="N21" s="39">
        <f t="shared" si="4"/>
        <v>0</v>
      </c>
    </row>
    <row r="22" spans="1:14" x14ac:dyDescent="0.25">
      <c r="A22" s="16">
        <v>140</v>
      </c>
      <c r="B22" s="33">
        <f t="shared" si="6"/>
        <v>359</v>
      </c>
      <c r="C22" s="33"/>
      <c r="D22" s="33"/>
      <c r="E22" s="36"/>
      <c r="F22" s="33">
        <f t="shared" si="5"/>
        <v>324</v>
      </c>
      <c r="G22" s="33">
        <v>1</v>
      </c>
      <c r="H22" s="33">
        <v>0</v>
      </c>
      <c r="I22" s="36"/>
      <c r="J22" s="33">
        <f t="shared" si="0"/>
        <v>683</v>
      </c>
      <c r="K22" s="33">
        <f t="shared" si="1"/>
        <v>1</v>
      </c>
      <c r="L22" s="33">
        <f t="shared" si="2"/>
        <v>0</v>
      </c>
      <c r="M22" s="39">
        <f t="shared" si="3"/>
        <v>0.47437774524158127</v>
      </c>
      <c r="N22" s="39">
        <f t="shared" si="4"/>
        <v>0.52562225475841873</v>
      </c>
    </row>
    <row r="23" spans="1:14" x14ac:dyDescent="0.25">
      <c r="A23" s="16">
        <v>162</v>
      </c>
      <c r="B23" s="33">
        <f t="shared" si="6"/>
        <v>359</v>
      </c>
      <c r="C23" s="33"/>
      <c r="D23" s="33"/>
      <c r="E23" s="36"/>
      <c r="F23" s="33">
        <f t="shared" si="5"/>
        <v>323</v>
      </c>
      <c r="G23" s="33">
        <v>0</v>
      </c>
      <c r="H23" s="33">
        <v>1</v>
      </c>
      <c r="I23" s="36"/>
      <c r="J23" s="33">
        <f t="shared" si="0"/>
        <v>682</v>
      </c>
      <c r="K23" s="33">
        <f t="shared" si="1"/>
        <v>0</v>
      </c>
      <c r="L23" s="33">
        <f t="shared" si="2"/>
        <v>1</v>
      </c>
      <c r="M23" s="39">
        <f t="shared" si="3"/>
        <v>0</v>
      </c>
      <c r="N23" s="39">
        <f t="shared" si="4"/>
        <v>0</v>
      </c>
    </row>
    <row r="24" spans="1:14" x14ac:dyDescent="0.25">
      <c r="A24" s="16">
        <v>174</v>
      </c>
      <c r="B24" s="33">
        <f t="shared" si="6"/>
        <v>359</v>
      </c>
      <c r="C24" s="33"/>
      <c r="D24" s="33"/>
      <c r="E24" s="36"/>
      <c r="F24" s="33">
        <f t="shared" si="5"/>
        <v>322</v>
      </c>
      <c r="G24" s="33">
        <v>1</v>
      </c>
      <c r="H24" s="33">
        <v>0</v>
      </c>
      <c r="I24" s="36"/>
      <c r="J24" s="33">
        <f t="shared" si="0"/>
        <v>681</v>
      </c>
      <c r="K24" s="33">
        <f t="shared" si="1"/>
        <v>1</v>
      </c>
      <c r="L24" s="33">
        <f t="shared" si="2"/>
        <v>0</v>
      </c>
      <c r="M24" s="39">
        <f t="shared" si="3"/>
        <v>0.47283406754772395</v>
      </c>
      <c r="N24" s="39">
        <f t="shared" si="4"/>
        <v>0.52716593245227605</v>
      </c>
    </row>
    <row r="25" spans="1:14" x14ac:dyDescent="0.25">
      <c r="A25" s="16">
        <v>175</v>
      </c>
      <c r="B25" s="33">
        <f t="shared" si="6"/>
        <v>359</v>
      </c>
      <c r="C25" s="33">
        <v>0</v>
      </c>
      <c r="D25" s="33">
        <v>1</v>
      </c>
      <c r="E25" s="36"/>
      <c r="F25" s="33">
        <f t="shared" si="5"/>
        <v>321</v>
      </c>
      <c r="G25" s="33"/>
      <c r="H25" s="33"/>
      <c r="I25" s="36"/>
      <c r="J25" s="33">
        <f t="shared" si="0"/>
        <v>680</v>
      </c>
      <c r="K25" s="33">
        <f t="shared" si="1"/>
        <v>0</v>
      </c>
      <c r="L25" s="33">
        <f t="shared" si="2"/>
        <v>1</v>
      </c>
      <c r="M25" s="39">
        <f t="shared" si="3"/>
        <v>0</v>
      </c>
      <c r="N25" s="39">
        <f t="shared" si="4"/>
        <v>0</v>
      </c>
    </row>
    <row r="26" spans="1:14" x14ac:dyDescent="0.25">
      <c r="A26" s="16">
        <v>182</v>
      </c>
      <c r="B26" s="33">
        <f t="shared" si="6"/>
        <v>358</v>
      </c>
      <c r="C26" s="33">
        <v>0</v>
      </c>
      <c r="D26" s="33">
        <v>1</v>
      </c>
      <c r="E26" s="36"/>
      <c r="F26" s="33">
        <f t="shared" si="5"/>
        <v>321</v>
      </c>
      <c r="G26" s="33"/>
      <c r="H26" s="33"/>
      <c r="I26" s="36"/>
      <c r="J26" s="33">
        <f t="shared" si="0"/>
        <v>679</v>
      </c>
      <c r="K26" s="33">
        <f t="shared" si="1"/>
        <v>0</v>
      </c>
      <c r="L26" s="33">
        <f t="shared" si="2"/>
        <v>1</v>
      </c>
      <c r="M26" s="39">
        <f t="shared" si="3"/>
        <v>0</v>
      </c>
      <c r="N26" s="39">
        <f t="shared" si="4"/>
        <v>0</v>
      </c>
    </row>
    <row r="27" spans="1:14" x14ac:dyDescent="0.25">
      <c r="A27" s="16">
        <v>192</v>
      </c>
      <c r="B27" s="33">
        <f>B26-C26-D26</f>
        <v>357</v>
      </c>
      <c r="C27" s="33"/>
      <c r="D27" s="33"/>
      <c r="E27" s="36"/>
      <c r="F27" s="33">
        <f t="shared" si="5"/>
        <v>321</v>
      </c>
      <c r="G27" s="33">
        <v>1</v>
      </c>
      <c r="H27" s="33">
        <v>0</v>
      </c>
      <c r="I27" s="36"/>
      <c r="J27" s="33">
        <f t="shared" si="0"/>
        <v>678</v>
      </c>
      <c r="K27" s="33">
        <f t="shared" si="1"/>
        <v>1</v>
      </c>
      <c r="L27" s="33">
        <f t="shared" si="2"/>
        <v>0</v>
      </c>
      <c r="M27" s="39">
        <f t="shared" si="3"/>
        <v>0.47345132743362833</v>
      </c>
      <c r="N27" s="39">
        <f t="shared" si="4"/>
        <v>0.52654867256637172</v>
      </c>
    </row>
    <row r="28" spans="1:14" x14ac:dyDescent="0.25">
      <c r="A28" s="16">
        <v>220</v>
      </c>
      <c r="B28" s="33">
        <f t="shared" si="6"/>
        <v>357</v>
      </c>
      <c r="C28" s="33"/>
      <c r="D28" s="33"/>
      <c r="E28" s="36"/>
      <c r="F28" s="33">
        <f t="shared" si="5"/>
        <v>320</v>
      </c>
      <c r="G28" s="33">
        <v>0</v>
      </c>
      <c r="H28" s="33">
        <v>1</v>
      </c>
      <c r="I28" s="36"/>
      <c r="J28" s="33">
        <f t="shared" si="0"/>
        <v>677</v>
      </c>
      <c r="K28" s="33">
        <f t="shared" si="1"/>
        <v>0</v>
      </c>
      <c r="L28" s="33">
        <f t="shared" si="2"/>
        <v>1</v>
      </c>
      <c r="M28" s="39">
        <f t="shared" si="3"/>
        <v>0</v>
      </c>
      <c r="N28" s="39">
        <f t="shared" si="4"/>
        <v>0</v>
      </c>
    </row>
    <row r="29" spans="1:14" x14ac:dyDescent="0.25">
      <c r="A29" s="16">
        <v>250</v>
      </c>
      <c r="B29" s="33">
        <f t="shared" si="6"/>
        <v>357</v>
      </c>
      <c r="C29" s="33"/>
      <c r="D29" s="33"/>
      <c r="E29" s="36"/>
      <c r="F29" s="33">
        <f t="shared" si="5"/>
        <v>319</v>
      </c>
      <c r="G29" s="33">
        <v>1</v>
      </c>
      <c r="H29" s="33">
        <v>0</v>
      </c>
      <c r="I29" s="36"/>
      <c r="J29" s="33">
        <f t="shared" si="0"/>
        <v>676</v>
      </c>
      <c r="K29" s="33">
        <f t="shared" si="1"/>
        <v>1</v>
      </c>
      <c r="L29" s="33">
        <f t="shared" si="2"/>
        <v>0</v>
      </c>
      <c r="M29" s="39">
        <f t="shared" si="3"/>
        <v>0.47189349112426038</v>
      </c>
      <c r="N29" s="39">
        <f t="shared" si="4"/>
        <v>0.52810650887573962</v>
      </c>
    </row>
    <row r="30" spans="1:14" x14ac:dyDescent="0.25">
      <c r="A30" s="16">
        <v>310</v>
      </c>
      <c r="B30" s="33">
        <f t="shared" si="6"/>
        <v>357</v>
      </c>
      <c r="C30" s="33"/>
      <c r="D30" s="33"/>
      <c r="E30" s="36"/>
      <c r="F30" s="33">
        <f t="shared" si="5"/>
        <v>318</v>
      </c>
      <c r="G30" s="33">
        <v>1</v>
      </c>
      <c r="H30" s="33">
        <v>0</v>
      </c>
      <c r="I30" s="36"/>
      <c r="J30" s="33">
        <f t="shared" si="0"/>
        <v>675</v>
      </c>
      <c r="K30" s="33">
        <f t="shared" si="1"/>
        <v>1</v>
      </c>
      <c r="L30" s="33">
        <f t="shared" si="2"/>
        <v>0</v>
      </c>
      <c r="M30" s="39">
        <f t="shared" si="3"/>
        <v>0.47111111111111109</v>
      </c>
      <c r="N30" s="39">
        <f t="shared" si="4"/>
        <v>0.52888888888888885</v>
      </c>
    </row>
    <row r="31" spans="1:14" x14ac:dyDescent="0.25">
      <c r="A31" s="16">
        <v>321</v>
      </c>
      <c r="B31" s="33">
        <f t="shared" si="6"/>
        <v>357</v>
      </c>
      <c r="C31" s="33"/>
      <c r="D31" s="33"/>
      <c r="E31" s="36"/>
      <c r="F31" s="33">
        <f t="shared" si="5"/>
        <v>317</v>
      </c>
      <c r="G31" s="33">
        <v>0</v>
      </c>
      <c r="H31" s="33">
        <v>1</v>
      </c>
      <c r="I31" s="36"/>
      <c r="J31" s="33">
        <f t="shared" si="0"/>
        <v>674</v>
      </c>
      <c r="K31" s="33">
        <f t="shared" si="1"/>
        <v>0</v>
      </c>
      <c r="L31" s="33">
        <f t="shared" si="2"/>
        <v>1</v>
      </c>
      <c r="M31" s="39">
        <f t="shared" si="3"/>
        <v>0</v>
      </c>
      <c r="N31" s="39">
        <f t="shared" si="4"/>
        <v>0</v>
      </c>
    </row>
    <row r="32" spans="1:14" x14ac:dyDescent="0.25">
      <c r="A32" s="16">
        <v>330</v>
      </c>
      <c r="B32" s="33">
        <f t="shared" si="6"/>
        <v>357</v>
      </c>
      <c r="C32" s="33">
        <v>0</v>
      </c>
      <c r="D32" s="33">
        <v>1</v>
      </c>
      <c r="E32" s="36"/>
      <c r="F32" s="33">
        <f t="shared" si="5"/>
        <v>316</v>
      </c>
      <c r="G32" s="33"/>
      <c r="H32" s="33"/>
      <c r="I32" s="36"/>
      <c r="J32" s="33">
        <f t="shared" si="0"/>
        <v>673</v>
      </c>
      <c r="K32" s="33">
        <f t="shared" si="1"/>
        <v>0</v>
      </c>
      <c r="L32" s="33">
        <f t="shared" si="2"/>
        <v>1</v>
      </c>
      <c r="M32" s="39">
        <f t="shared" si="3"/>
        <v>0</v>
      </c>
      <c r="N32" s="39">
        <f t="shared" si="4"/>
        <v>0</v>
      </c>
    </row>
    <row r="33" spans="1:14" x14ac:dyDescent="0.25">
      <c r="A33" s="16">
        <v>345</v>
      </c>
      <c r="B33" s="33">
        <f t="shared" si="6"/>
        <v>356</v>
      </c>
      <c r="C33" s="33"/>
      <c r="D33" s="33"/>
      <c r="E33" s="36"/>
      <c r="F33" s="33">
        <f t="shared" si="5"/>
        <v>316</v>
      </c>
      <c r="G33" s="33">
        <v>1</v>
      </c>
      <c r="H33" s="33">
        <v>0</v>
      </c>
      <c r="I33" s="36"/>
      <c r="J33" s="33">
        <f t="shared" si="0"/>
        <v>672</v>
      </c>
      <c r="K33" s="33">
        <f t="shared" si="1"/>
        <v>1</v>
      </c>
      <c r="L33" s="33">
        <f t="shared" si="2"/>
        <v>0</v>
      </c>
      <c r="M33" s="39">
        <f t="shared" si="3"/>
        <v>0.47023809523809523</v>
      </c>
      <c r="N33" s="39">
        <f t="shared" si="4"/>
        <v>0.52976190476190477</v>
      </c>
    </row>
    <row r="34" spans="1:14" x14ac:dyDescent="0.25">
      <c r="A34" s="16">
        <v>350</v>
      </c>
      <c r="B34" s="33">
        <f t="shared" si="6"/>
        <v>356</v>
      </c>
      <c r="C34" s="33">
        <v>0</v>
      </c>
      <c r="D34" s="33">
        <v>1</v>
      </c>
      <c r="E34" s="36"/>
      <c r="F34" s="33">
        <f t="shared" si="5"/>
        <v>315</v>
      </c>
      <c r="G34" s="33"/>
      <c r="H34" s="33"/>
      <c r="I34" s="36"/>
      <c r="J34" s="33">
        <f t="shared" si="0"/>
        <v>671</v>
      </c>
      <c r="K34" s="33">
        <f t="shared" si="1"/>
        <v>0</v>
      </c>
      <c r="L34" s="33">
        <f t="shared" si="2"/>
        <v>1</v>
      </c>
      <c r="M34" s="39">
        <f t="shared" si="3"/>
        <v>0</v>
      </c>
      <c r="N34" s="39">
        <f t="shared" si="4"/>
        <v>0</v>
      </c>
    </row>
    <row r="35" spans="1:14" x14ac:dyDescent="0.25">
      <c r="A35" s="18" t="s">
        <v>14</v>
      </c>
      <c r="B35" s="34"/>
      <c r="C35" s="34">
        <v>8</v>
      </c>
      <c r="D35" s="34">
        <v>7</v>
      </c>
      <c r="E35" s="37"/>
      <c r="F35" s="34"/>
      <c r="G35" s="34">
        <v>19</v>
      </c>
      <c r="H35" s="34">
        <v>6</v>
      </c>
      <c r="I35" s="38"/>
      <c r="J35" s="34"/>
      <c r="K35" s="34">
        <f t="shared" si="1"/>
        <v>27</v>
      </c>
      <c r="L35" s="34">
        <f t="shared" si="2"/>
        <v>13</v>
      </c>
      <c r="M35" s="20">
        <f>SUM(M3:M34)</f>
        <v>12.860469850080515</v>
      </c>
      <c r="N35" s="20">
        <f>SUM(N3:N34)</f>
        <v>14.139530149919485</v>
      </c>
    </row>
    <row r="38" spans="1:14" x14ac:dyDescent="0.25">
      <c r="M38" s="14" t="s">
        <v>26</v>
      </c>
      <c r="N38" s="14">
        <f>M35</f>
        <v>12.860469850080515</v>
      </c>
    </row>
    <row r="39" spans="1:14" x14ac:dyDescent="0.25">
      <c r="M39" s="14" t="s">
        <v>27</v>
      </c>
      <c r="N39" s="14">
        <f>N35</f>
        <v>14.139530149919485</v>
      </c>
    </row>
    <row r="40" spans="1:14" x14ac:dyDescent="0.25">
      <c r="M40" s="14" t="s">
        <v>24</v>
      </c>
      <c r="N40" s="14">
        <v>19</v>
      </c>
    </row>
    <row r="41" spans="1:14" x14ac:dyDescent="0.25">
      <c r="M41" s="14" t="s">
        <v>25</v>
      </c>
      <c r="N41" s="14">
        <v>8</v>
      </c>
    </row>
    <row r="42" spans="1:14" x14ac:dyDescent="0.25">
      <c r="M42" s="20"/>
      <c r="N42" s="20"/>
    </row>
    <row r="43" spans="1:14" x14ac:dyDescent="0.25">
      <c r="M43" s="14" t="s">
        <v>28</v>
      </c>
      <c r="N43" s="14">
        <f>((N40-N38)*(N40-N38)/N38)+((N41-N39)*(N41-N39)/N39)</f>
        <v>5.5968313846846218</v>
      </c>
    </row>
  </sheetData>
  <mergeCells count="3">
    <mergeCell ref="B1:D1"/>
    <mergeCell ref="F1:H1"/>
    <mergeCell ref="J1:L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23" zoomScale="130" zoomScaleNormal="130" workbookViewId="0">
      <selection sqref="A1:G37"/>
    </sheetView>
  </sheetViews>
  <sheetFormatPr baseColWidth="10" defaultRowHeight="15" x14ac:dyDescent="0.25"/>
  <cols>
    <col min="3" max="3" width="16.42578125" customWidth="1"/>
  </cols>
  <sheetData>
    <row r="1" spans="1:7" x14ac:dyDescent="0.25">
      <c r="A1" t="s">
        <v>6</v>
      </c>
      <c r="B1" t="s">
        <v>0</v>
      </c>
      <c r="C1" t="s">
        <v>7</v>
      </c>
      <c r="D1" t="s">
        <v>1</v>
      </c>
      <c r="E1" t="s">
        <v>2</v>
      </c>
      <c r="F1" t="s">
        <v>3</v>
      </c>
      <c r="G1" t="s">
        <v>4</v>
      </c>
    </row>
    <row r="2" spans="1:7" x14ac:dyDescent="0.25">
      <c r="A2">
        <v>1</v>
      </c>
      <c r="B2">
        <v>2</v>
      </c>
      <c r="C2">
        <v>1</v>
      </c>
      <c r="D2">
        <v>1</v>
      </c>
      <c r="E2">
        <v>340</v>
      </c>
      <c r="F2">
        <v>1</v>
      </c>
      <c r="G2">
        <v>0</v>
      </c>
    </row>
    <row r="3" spans="1:7" x14ac:dyDescent="0.25">
      <c r="A3">
        <v>23</v>
      </c>
      <c r="B3">
        <v>2</v>
      </c>
      <c r="C3">
        <v>0</v>
      </c>
      <c r="D3">
        <v>1</v>
      </c>
      <c r="E3">
        <v>370</v>
      </c>
      <c r="F3">
        <v>1</v>
      </c>
      <c r="G3">
        <v>0</v>
      </c>
    </row>
    <row r="4" spans="1:7" x14ac:dyDescent="0.25">
      <c r="A4">
        <v>2</v>
      </c>
      <c r="B4">
        <v>5</v>
      </c>
      <c r="C4">
        <v>1</v>
      </c>
      <c r="D4">
        <v>1</v>
      </c>
      <c r="E4">
        <v>339</v>
      </c>
      <c r="F4">
        <v>1</v>
      </c>
      <c r="G4">
        <v>0</v>
      </c>
    </row>
    <row r="5" spans="1:7" x14ac:dyDescent="0.25">
      <c r="A5">
        <v>24</v>
      </c>
      <c r="B5">
        <v>10</v>
      </c>
      <c r="C5">
        <v>0</v>
      </c>
      <c r="D5">
        <v>0</v>
      </c>
      <c r="E5">
        <v>369</v>
      </c>
      <c r="F5">
        <v>0</v>
      </c>
      <c r="G5">
        <v>1</v>
      </c>
    </row>
    <row r="6" spans="1:7" x14ac:dyDescent="0.25">
      <c r="A6">
        <v>25</v>
      </c>
      <c r="B6">
        <v>24</v>
      </c>
      <c r="C6">
        <v>0</v>
      </c>
      <c r="D6">
        <v>1</v>
      </c>
      <c r="E6">
        <v>368</v>
      </c>
      <c r="F6">
        <v>1</v>
      </c>
      <c r="G6">
        <v>0</v>
      </c>
    </row>
    <row r="7" spans="1:7" x14ac:dyDescent="0.25">
      <c r="A7">
        <v>3</v>
      </c>
      <c r="B7">
        <v>25</v>
      </c>
      <c r="C7">
        <v>1</v>
      </c>
      <c r="D7">
        <v>0</v>
      </c>
      <c r="E7">
        <v>338</v>
      </c>
      <c r="F7">
        <v>0</v>
      </c>
      <c r="G7">
        <v>1</v>
      </c>
    </row>
    <row r="8" spans="1:7" x14ac:dyDescent="0.25">
      <c r="A8">
        <v>4</v>
      </c>
      <c r="B8">
        <v>28</v>
      </c>
      <c r="C8">
        <v>1</v>
      </c>
      <c r="D8">
        <v>1</v>
      </c>
      <c r="E8">
        <v>337</v>
      </c>
      <c r="F8">
        <v>1</v>
      </c>
      <c r="G8">
        <v>0</v>
      </c>
    </row>
    <row r="9" spans="1:7" x14ac:dyDescent="0.25">
      <c r="A9">
        <v>26</v>
      </c>
      <c r="B9">
        <v>31</v>
      </c>
      <c r="C9">
        <v>0</v>
      </c>
      <c r="D9">
        <v>1</v>
      </c>
      <c r="E9">
        <v>367</v>
      </c>
      <c r="F9">
        <v>1</v>
      </c>
      <c r="G9">
        <v>0</v>
      </c>
    </row>
    <row r="10" spans="1:7" x14ac:dyDescent="0.25">
      <c r="A10">
        <v>5</v>
      </c>
      <c r="B10">
        <v>34</v>
      </c>
      <c r="C10">
        <v>1</v>
      </c>
      <c r="D10">
        <v>0</v>
      </c>
      <c r="E10">
        <v>336</v>
      </c>
      <c r="F10">
        <v>0</v>
      </c>
      <c r="G10">
        <v>1</v>
      </c>
    </row>
    <row r="11" spans="1:7" x14ac:dyDescent="0.25">
      <c r="A11">
        <v>27</v>
      </c>
      <c r="B11">
        <v>36</v>
      </c>
      <c r="C11">
        <v>0</v>
      </c>
      <c r="D11">
        <v>1</v>
      </c>
      <c r="E11">
        <v>366</v>
      </c>
      <c r="F11">
        <v>1</v>
      </c>
      <c r="G11">
        <v>0</v>
      </c>
    </row>
    <row r="12" spans="1:7" x14ac:dyDescent="0.25">
      <c r="A12">
        <v>6</v>
      </c>
      <c r="B12">
        <v>40</v>
      </c>
      <c r="C12">
        <v>1</v>
      </c>
      <c r="D12">
        <v>1</v>
      </c>
      <c r="E12">
        <v>335</v>
      </c>
      <c r="F12">
        <v>2</v>
      </c>
      <c r="G12">
        <v>0</v>
      </c>
    </row>
    <row r="13" spans="1:7" x14ac:dyDescent="0.25">
      <c r="A13">
        <v>28</v>
      </c>
      <c r="B13">
        <v>48</v>
      </c>
      <c r="C13">
        <v>0</v>
      </c>
      <c r="D13">
        <v>0</v>
      </c>
      <c r="E13">
        <v>365</v>
      </c>
      <c r="F13">
        <v>0</v>
      </c>
      <c r="G13">
        <v>1</v>
      </c>
    </row>
    <row r="14" spans="1:7" x14ac:dyDescent="0.25">
      <c r="A14">
        <v>7</v>
      </c>
      <c r="B14">
        <v>55</v>
      </c>
      <c r="C14">
        <v>1</v>
      </c>
      <c r="D14">
        <v>1</v>
      </c>
      <c r="E14">
        <v>333</v>
      </c>
      <c r="F14">
        <v>1</v>
      </c>
      <c r="G14">
        <v>0</v>
      </c>
    </row>
    <row r="15" spans="1:7" x14ac:dyDescent="0.25">
      <c r="A15">
        <v>29</v>
      </c>
      <c r="B15">
        <v>55</v>
      </c>
      <c r="C15">
        <v>0</v>
      </c>
      <c r="D15">
        <v>1</v>
      </c>
      <c r="E15">
        <v>364</v>
      </c>
      <c r="F15">
        <v>2</v>
      </c>
      <c r="G15">
        <v>0</v>
      </c>
    </row>
    <row r="16" spans="1:7" x14ac:dyDescent="0.25">
      <c r="A16">
        <v>8</v>
      </c>
      <c r="B16">
        <v>72</v>
      </c>
      <c r="C16">
        <v>1</v>
      </c>
      <c r="D16">
        <v>1</v>
      </c>
      <c r="E16">
        <v>332</v>
      </c>
      <c r="F16">
        <v>1</v>
      </c>
      <c r="G16">
        <v>0</v>
      </c>
    </row>
    <row r="17" spans="1:7" x14ac:dyDescent="0.25">
      <c r="A17">
        <v>9</v>
      </c>
      <c r="B17">
        <v>85</v>
      </c>
      <c r="C17">
        <v>1</v>
      </c>
      <c r="D17">
        <v>1</v>
      </c>
      <c r="E17">
        <v>331</v>
      </c>
      <c r="F17">
        <v>1</v>
      </c>
      <c r="G17">
        <v>0</v>
      </c>
    </row>
    <row r="18" spans="1:7" x14ac:dyDescent="0.25">
      <c r="A18">
        <v>10</v>
      </c>
      <c r="B18">
        <v>97</v>
      </c>
      <c r="C18">
        <v>1</v>
      </c>
      <c r="D18">
        <v>1</v>
      </c>
      <c r="E18">
        <v>330</v>
      </c>
      <c r="F18">
        <v>2</v>
      </c>
      <c r="G18">
        <v>0</v>
      </c>
    </row>
    <row r="19" spans="1:7" x14ac:dyDescent="0.25">
      <c r="A19">
        <v>30</v>
      </c>
      <c r="B19">
        <v>97</v>
      </c>
      <c r="C19">
        <v>0</v>
      </c>
      <c r="D19">
        <v>1</v>
      </c>
      <c r="E19">
        <v>362</v>
      </c>
      <c r="F19">
        <v>1</v>
      </c>
      <c r="G19">
        <v>0</v>
      </c>
    </row>
    <row r="20" spans="1:7" x14ac:dyDescent="0.25">
      <c r="A20">
        <v>11</v>
      </c>
      <c r="B20">
        <v>110</v>
      </c>
      <c r="C20">
        <v>1</v>
      </c>
      <c r="D20">
        <v>1</v>
      </c>
      <c r="E20">
        <v>328</v>
      </c>
      <c r="F20">
        <v>1</v>
      </c>
      <c r="G20">
        <v>0</v>
      </c>
    </row>
    <row r="21" spans="1:7" x14ac:dyDescent="0.25">
      <c r="A21">
        <v>12</v>
      </c>
      <c r="B21">
        <v>116</v>
      </c>
      <c r="C21">
        <v>1</v>
      </c>
      <c r="D21">
        <v>0</v>
      </c>
      <c r="E21">
        <v>327</v>
      </c>
      <c r="F21">
        <v>0</v>
      </c>
      <c r="G21">
        <v>1</v>
      </c>
    </row>
    <row r="22" spans="1:7" x14ac:dyDescent="0.25">
      <c r="A22">
        <v>13</v>
      </c>
      <c r="B22">
        <v>125</v>
      </c>
      <c r="C22">
        <v>1</v>
      </c>
      <c r="D22">
        <v>1</v>
      </c>
      <c r="E22">
        <v>326</v>
      </c>
      <c r="F22">
        <v>2</v>
      </c>
      <c r="G22">
        <v>0</v>
      </c>
    </row>
    <row r="23" spans="1:7" x14ac:dyDescent="0.25">
      <c r="A23">
        <v>31</v>
      </c>
      <c r="B23">
        <v>125</v>
      </c>
      <c r="C23">
        <v>0</v>
      </c>
      <c r="D23">
        <v>1</v>
      </c>
      <c r="E23">
        <v>361</v>
      </c>
      <c r="F23">
        <v>1</v>
      </c>
      <c r="G23">
        <v>0</v>
      </c>
    </row>
    <row r="24" spans="1:7" x14ac:dyDescent="0.25">
      <c r="A24">
        <v>32</v>
      </c>
      <c r="B24">
        <v>130</v>
      </c>
      <c r="C24">
        <v>0</v>
      </c>
      <c r="D24">
        <v>0</v>
      </c>
      <c r="E24">
        <v>360</v>
      </c>
      <c r="F24">
        <v>0</v>
      </c>
      <c r="G24">
        <v>1</v>
      </c>
    </row>
    <row r="25" spans="1:7" x14ac:dyDescent="0.25">
      <c r="A25">
        <v>14</v>
      </c>
      <c r="B25">
        <v>140</v>
      </c>
      <c r="C25">
        <v>1</v>
      </c>
      <c r="D25">
        <v>1</v>
      </c>
      <c r="E25">
        <v>324</v>
      </c>
      <c r="F25">
        <v>1</v>
      </c>
      <c r="G25">
        <v>0</v>
      </c>
    </row>
    <row r="26" spans="1:7" x14ac:dyDescent="0.25">
      <c r="A26">
        <v>15</v>
      </c>
      <c r="B26">
        <v>162</v>
      </c>
      <c r="C26">
        <v>1</v>
      </c>
      <c r="D26">
        <v>0</v>
      </c>
      <c r="E26">
        <v>323</v>
      </c>
      <c r="F26">
        <v>0</v>
      </c>
      <c r="G26">
        <v>1</v>
      </c>
    </row>
    <row r="27" spans="1:7" x14ac:dyDescent="0.25">
      <c r="A27">
        <v>16</v>
      </c>
      <c r="B27">
        <v>174</v>
      </c>
      <c r="C27">
        <v>1</v>
      </c>
      <c r="D27">
        <v>1</v>
      </c>
      <c r="E27">
        <v>322</v>
      </c>
      <c r="F27">
        <v>1</v>
      </c>
      <c r="G27">
        <v>0</v>
      </c>
    </row>
    <row r="28" spans="1:7" x14ac:dyDescent="0.25">
      <c r="A28">
        <v>33</v>
      </c>
      <c r="B28">
        <v>175</v>
      </c>
      <c r="C28">
        <v>0</v>
      </c>
      <c r="D28">
        <v>0</v>
      </c>
      <c r="E28">
        <v>359</v>
      </c>
      <c r="F28">
        <v>0</v>
      </c>
      <c r="G28">
        <v>1</v>
      </c>
    </row>
    <row r="29" spans="1:7" x14ac:dyDescent="0.25">
      <c r="A29">
        <v>34</v>
      </c>
      <c r="B29">
        <v>182</v>
      </c>
      <c r="C29">
        <v>0</v>
      </c>
      <c r="D29">
        <v>0</v>
      </c>
      <c r="E29">
        <v>358</v>
      </c>
      <c r="F29">
        <v>0</v>
      </c>
      <c r="G29">
        <v>1</v>
      </c>
    </row>
    <row r="30" spans="1:7" x14ac:dyDescent="0.25">
      <c r="A30">
        <v>17</v>
      </c>
      <c r="B30">
        <v>192</v>
      </c>
      <c r="C30">
        <v>1</v>
      </c>
      <c r="D30">
        <v>1</v>
      </c>
      <c r="E30">
        <v>321</v>
      </c>
      <c r="F30">
        <v>1</v>
      </c>
      <c r="G30">
        <v>0</v>
      </c>
    </row>
    <row r="31" spans="1:7" x14ac:dyDescent="0.25">
      <c r="A31">
        <v>18</v>
      </c>
      <c r="B31">
        <v>220</v>
      </c>
      <c r="C31">
        <v>1</v>
      </c>
      <c r="D31">
        <v>0</v>
      </c>
      <c r="E31">
        <v>320</v>
      </c>
      <c r="F31">
        <v>0</v>
      </c>
      <c r="G31">
        <v>1</v>
      </c>
    </row>
    <row r="32" spans="1:7" x14ac:dyDescent="0.25">
      <c r="A32">
        <v>19</v>
      </c>
      <c r="B32">
        <v>250</v>
      </c>
      <c r="C32">
        <v>1</v>
      </c>
      <c r="D32">
        <v>1</v>
      </c>
      <c r="E32">
        <v>319</v>
      </c>
      <c r="F32">
        <v>1</v>
      </c>
      <c r="G32">
        <v>0</v>
      </c>
    </row>
    <row r="33" spans="1:9" x14ac:dyDescent="0.25">
      <c r="A33">
        <v>20</v>
      </c>
      <c r="B33">
        <v>310</v>
      </c>
      <c r="C33">
        <v>1</v>
      </c>
      <c r="D33">
        <v>1</v>
      </c>
      <c r="E33">
        <v>318</v>
      </c>
      <c r="F33">
        <v>1</v>
      </c>
      <c r="G33">
        <v>0</v>
      </c>
    </row>
    <row r="34" spans="1:9" x14ac:dyDescent="0.25">
      <c r="A34">
        <v>21</v>
      </c>
      <c r="B34">
        <v>321</v>
      </c>
      <c r="C34">
        <v>1</v>
      </c>
      <c r="D34">
        <v>0</v>
      </c>
      <c r="E34">
        <v>317</v>
      </c>
      <c r="F34">
        <v>0</v>
      </c>
      <c r="G34">
        <v>1</v>
      </c>
    </row>
    <row r="35" spans="1:9" x14ac:dyDescent="0.25">
      <c r="A35">
        <v>35</v>
      </c>
      <c r="B35">
        <v>330</v>
      </c>
      <c r="C35">
        <v>0</v>
      </c>
      <c r="D35">
        <v>0</v>
      </c>
      <c r="E35">
        <v>357</v>
      </c>
      <c r="F35">
        <v>0</v>
      </c>
      <c r="G35">
        <v>1</v>
      </c>
    </row>
    <row r="36" spans="1:9" x14ac:dyDescent="0.25">
      <c r="A36">
        <v>22</v>
      </c>
      <c r="B36">
        <v>345</v>
      </c>
      <c r="C36">
        <v>1</v>
      </c>
      <c r="D36">
        <v>1</v>
      </c>
      <c r="E36">
        <v>316</v>
      </c>
      <c r="F36">
        <v>1</v>
      </c>
      <c r="G36">
        <v>0</v>
      </c>
    </row>
    <row r="37" spans="1:9" x14ac:dyDescent="0.25">
      <c r="A37">
        <v>36</v>
      </c>
      <c r="B37">
        <v>350</v>
      </c>
      <c r="C37">
        <v>0</v>
      </c>
      <c r="D37">
        <v>0</v>
      </c>
      <c r="E37">
        <v>356</v>
      </c>
      <c r="F37">
        <v>0</v>
      </c>
      <c r="G37">
        <v>1</v>
      </c>
    </row>
    <row r="38" spans="1:9" x14ac:dyDescent="0.25">
      <c r="I38">
        <v>0.99705882352941178</v>
      </c>
    </row>
    <row r="39" spans="1:9" x14ac:dyDescent="0.25">
      <c r="I39">
        <v>0.99411764705882355</v>
      </c>
    </row>
    <row r="40" spans="1:9" x14ac:dyDescent="0.25">
      <c r="I40">
        <v>0.99411764705882355</v>
      </c>
    </row>
    <row r="41" spans="1:9" x14ac:dyDescent="0.25">
      <c r="I41">
        <v>0.99116774306161637</v>
      </c>
    </row>
    <row r="42" spans="1:9" x14ac:dyDescent="0.25">
      <c r="I42">
        <v>0.99116774306161637</v>
      </c>
    </row>
    <row r="43" spans="1:9" x14ac:dyDescent="0.25">
      <c r="I43">
        <v>0.9852503237000545</v>
      </c>
    </row>
    <row r="44" spans="1:9" x14ac:dyDescent="0.25">
      <c r="I44">
        <v>0.98229161401927356</v>
      </c>
    </row>
    <row r="45" spans="1:9" x14ac:dyDescent="0.25">
      <c r="I45">
        <v>0.97933290433849263</v>
      </c>
    </row>
    <row r="46" spans="1:9" x14ac:dyDescent="0.25">
      <c r="I46">
        <v>0.97637419465771169</v>
      </c>
    </row>
    <row r="47" spans="1:9" x14ac:dyDescent="0.25">
      <c r="I47">
        <v>0.97045677529614971</v>
      </c>
    </row>
    <row r="48" spans="1:9" x14ac:dyDescent="0.25">
      <c r="I48">
        <v>0.96749806561536877</v>
      </c>
    </row>
    <row r="49" spans="9:9" x14ac:dyDescent="0.25">
      <c r="I49">
        <v>0.96749806561536877</v>
      </c>
    </row>
    <row r="50" spans="9:9" x14ac:dyDescent="0.25">
      <c r="I50">
        <v>0.96156249466067334</v>
      </c>
    </row>
    <row r="51" spans="9:9" x14ac:dyDescent="0.25">
      <c r="I51">
        <v>0.95859470918332557</v>
      </c>
    </row>
    <row r="52" spans="9:9" x14ac:dyDescent="0.25">
      <c r="I52">
        <v>0.95859470918332557</v>
      </c>
    </row>
    <row r="53" spans="9:9" x14ac:dyDescent="0.25">
      <c r="I53">
        <v>0.95561770698089288</v>
      </c>
    </row>
    <row r="54" spans="9:9" x14ac:dyDescent="0.25">
      <c r="I54">
        <v>0.95264070477846019</v>
      </c>
    </row>
    <row r="55" spans="9:9" x14ac:dyDescent="0.25">
      <c r="I55">
        <v>0.95264070477846019</v>
      </c>
    </row>
    <row r="56" spans="9:9" x14ac:dyDescent="0.25">
      <c r="I56">
        <v>0.94965437028072208</v>
      </c>
    </row>
    <row r="57" spans="9:9" x14ac:dyDescent="0.25">
      <c r="I57">
        <v>0.94666803578298397</v>
      </c>
    </row>
    <row r="58" spans="9:9" x14ac:dyDescent="0.25">
      <c r="I58">
        <v>0.94666803578298397</v>
      </c>
    </row>
    <row r="59" spans="9:9" x14ac:dyDescent="0.25">
      <c r="I59">
        <v>0.94367225085962003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Exo Base</vt:lpstr>
      <vt:lpstr>traitement A</vt:lpstr>
      <vt:lpstr>traitement B</vt:lpstr>
      <vt:lpstr>Coube de survie</vt:lpstr>
      <vt:lpstr>TCD</vt:lpstr>
      <vt:lpstr>Log Rang</vt:lpstr>
      <vt:lpstr>Corection Log rang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2017-07-28T02:25:40Z</dcterms:created>
  <dcterms:modified xsi:type="dcterms:W3CDTF">2019-06-23T01:44:24Z</dcterms:modified>
</cp:coreProperties>
</file>